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<sst xmlns="http://schemas.openxmlformats.org/spreadsheetml/2006/main" count="160" uniqueCount="27">
  <si>
    <t>место</t>
  </si>
  <si>
    <t>ст номер</t>
  </si>
  <si>
    <t>Гонщик</t>
  </si>
  <si>
    <t>Результат первого этапа</t>
  </si>
  <si>
    <t>Результат второго этапа</t>
  </si>
  <si>
    <t>чч</t>
  </si>
  <si>
    <t>мм</t>
  </si>
  <si>
    <t>сс</t>
  </si>
  <si>
    <t>Общий результат</t>
  </si>
  <si>
    <t>ср ск, км/ч</t>
  </si>
  <si>
    <t>Дистанция ,м</t>
  </si>
  <si>
    <t>Штраф, мин</t>
  </si>
  <si>
    <t>Примечания</t>
  </si>
  <si>
    <t>ПП 6.1.6.2.</t>
  </si>
  <si>
    <t>НС</t>
  </si>
  <si>
    <t>ПП 6.2.1.</t>
  </si>
  <si>
    <t>НФ</t>
  </si>
  <si>
    <t>Результат гонки "Самара 2015"</t>
  </si>
  <si>
    <t>Упряжки 2-4 собаки</t>
  </si>
  <si>
    <t>Упряжки 4-6 собак</t>
  </si>
  <si>
    <t>Скиджоринг юниоры</t>
  </si>
  <si>
    <t>Скиджоринг с 1 собакой, женщины</t>
  </si>
  <si>
    <t>Скиджоринг с 1 собакой, мужчины</t>
  </si>
  <si>
    <t>Скиджоринг с 2 собаками</t>
  </si>
  <si>
    <t>Упряжки 2 собаки</t>
  </si>
  <si>
    <t>Скиджоринг Новички</t>
  </si>
  <si>
    <t>Дети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</si>
</sst>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:ss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172" fontId="28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172" fontId="0" fillId="6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2" fontId="0" fillId="33" borderId="11" xfId="0" applyNumberForma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172" fontId="28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38" fillId="6" borderId="14" xfId="0" applyFont="1" applyFill="1" applyBorder="1" applyAlignment="1">
      <alignment horizontal="center" vertical="center" wrapText="1"/>
    </xf>
    <xf numFmtId="0" fontId="38" fillId="6" borderId="11" xfId="0" applyFont="1" applyFill="1" applyBorder="1" applyAlignment="1">
      <alignment horizontal="center" vertical="center" wrapText="1"/>
    </xf>
    <xf numFmtId="0" fontId="38" fillId="6" borderId="15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&#1057;&#1072;&#1084;&#1072;&#1088;&#1072;%202015\Spisok_soba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собак"/>
      <sheetName val="Список участников"/>
      <sheetName val="Результаты1"/>
      <sheetName val="Результаты 2"/>
      <sheetName val="Результаты 3"/>
      <sheetName val="Результат итоговый"/>
      <sheetName val="Каталог"/>
      <sheetName val="Сводная ведомость"/>
    </sheetNames>
    <sheetDataSet>
      <sheetData sheetId="2">
        <row r="3">
          <cell r="J3">
            <v>0</v>
          </cell>
          <cell r="K3">
            <v>32</v>
          </cell>
          <cell r="L3">
            <v>16.58</v>
          </cell>
          <cell r="O3">
            <v>9800</v>
          </cell>
        </row>
        <row r="4">
          <cell r="J4">
            <v>0</v>
          </cell>
          <cell r="K4">
            <v>34</v>
          </cell>
          <cell r="L4">
            <v>12.34</v>
          </cell>
          <cell r="O4">
            <v>9800</v>
          </cell>
        </row>
        <row r="5">
          <cell r="J5">
            <v>0</v>
          </cell>
          <cell r="K5">
            <v>34</v>
          </cell>
          <cell r="L5">
            <v>27.93</v>
          </cell>
          <cell r="O5">
            <v>9800</v>
          </cell>
        </row>
        <row r="6">
          <cell r="J6">
            <v>0</v>
          </cell>
          <cell r="O6">
            <v>9800</v>
          </cell>
        </row>
        <row r="8">
          <cell r="J8">
            <v>0</v>
          </cell>
          <cell r="K8">
            <v>25</v>
          </cell>
          <cell r="L8">
            <v>16.87</v>
          </cell>
          <cell r="O8">
            <v>9800</v>
          </cell>
        </row>
        <row r="9">
          <cell r="J9">
            <v>0</v>
          </cell>
          <cell r="K9">
            <v>26</v>
          </cell>
          <cell r="L9">
            <v>37.97</v>
          </cell>
          <cell r="O9">
            <v>9800</v>
          </cell>
        </row>
        <row r="10">
          <cell r="J10">
            <v>0</v>
          </cell>
          <cell r="K10">
            <v>29</v>
          </cell>
          <cell r="L10">
            <v>25.28</v>
          </cell>
          <cell r="O10">
            <v>9800</v>
          </cell>
        </row>
        <row r="11">
          <cell r="J11">
            <v>0</v>
          </cell>
          <cell r="K11">
            <v>31</v>
          </cell>
          <cell r="L11">
            <v>47.13</v>
          </cell>
          <cell r="O11">
            <v>9800</v>
          </cell>
        </row>
        <row r="12">
          <cell r="J12">
            <v>0</v>
          </cell>
          <cell r="K12">
            <v>33</v>
          </cell>
          <cell r="L12">
            <v>37.75</v>
          </cell>
          <cell r="O12">
            <v>9800</v>
          </cell>
        </row>
        <row r="13">
          <cell r="J13">
            <v>0</v>
          </cell>
          <cell r="K13">
            <v>34</v>
          </cell>
          <cell r="L13">
            <v>11.46</v>
          </cell>
          <cell r="O13">
            <v>9800</v>
          </cell>
        </row>
        <row r="14">
          <cell r="J14">
            <v>0</v>
          </cell>
          <cell r="K14">
            <v>36</v>
          </cell>
          <cell r="L14">
            <v>14.08</v>
          </cell>
          <cell r="O14">
            <v>9800</v>
          </cell>
        </row>
        <row r="15">
          <cell r="J15">
            <v>0</v>
          </cell>
          <cell r="K15">
            <v>36</v>
          </cell>
          <cell r="L15">
            <v>30.02</v>
          </cell>
          <cell r="O15">
            <v>9800</v>
          </cell>
        </row>
        <row r="16">
          <cell r="J16">
            <v>0</v>
          </cell>
          <cell r="K16">
            <v>37</v>
          </cell>
          <cell r="L16">
            <v>24.67</v>
          </cell>
          <cell r="O16">
            <v>9800</v>
          </cell>
        </row>
        <row r="17">
          <cell r="J17">
            <v>0</v>
          </cell>
          <cell r="K17">
            <v>40</v>
          </cell>
          <cell r="L17">
            <v>34.48</v>
          </cell>
          <cell r="O17">
            <v>9800</v>
          </cell>
        </row>
        <row r="19">
          <cell r="J19">
            <v>1</v>
          </cell>
          <cell r="K19">
            <v>-27</v>
          </cell>
          <cell r="L19">
            <v>10.42</v>
          </cell>
          <cell r="O19">
            <v>9800</v>
          </cell>
        </row>
        <row r="20">
          <cell r="J20">
            <v>1</v>
          </cell>
          <cell r="K20">
            <v>-26</v>
          </cell>
          <cell r="L20">
            <v>4.52</v>
          </cell>
          <cell r="O20">
            <v>9800</v>
          </cell>
        </row>
        <row r="21">
          <cell r="J21">
            <v>1</v>
          </cell>
          <cell r="K21">
            <v>-25</v>
          </cell>
          <cell r="L21">
            <v>6.87</v>
          </cell>
          <cell r="O21">
            <v>9800</v>
          </cell>
        </row>
        <row r="22">
          <cell r="J22">
            <v>1</v>
          </cell>
          <cell r="K22">
            <v>-25</v>
          </cell>
          <cell r="L22">
            <v>44.77</v>
          </cell>
          <cell r="O22">
            <v>9800</v>
          </cell>
        </row>
        <row r="23">
          <cell r="J23">
            <v>1</v>
          </cell>
          <cell r="K23">
            <v>-24</v>
          </cell>
          <cell r="L23">
            <v>48.92</v>
          </cell>
          <cell r="O23">
            <v>9800</v>
          </cell>
        </row>
        <row r="24">
          <cell r="J24">
            <v>1</v>
          </cell>
          <cell r="K24">
            <v>-10</v>
          </cell>
          <cell r="L24">
            <v>38.13</v>
          </cell>
          <cell r="O24">
            <v>9800</v>
          </cell>
        </row>
        <row r="25">
          <cell r="J25">
            <v>1</v>
          </cell>
          <cell r="K25">
            <v>-7</v>
          </cell>
          <cell r="L25">
            <v>35.23</v>
          </cell>
          <cell r="O25">
            <v>9800</v>
          </cell>
        </row>
        <row r="26">
          <cell r="J26">
            <v>1</v>
          </cell>
          <cell r="K26">
            <v>4</v>
          </cell>
          <cell r="L26">
            <v>41.87</v>
          </cell>
          <cell r="O26">
            <v>9800</v>
          </cell>
        </row>
        <row r="28">
          <cell r="J28">
            <v>0</v>
          </cell>
          <cell r="K28">
            <v>29</v>
          </cell>
          <cell r="L28">
            <v>34.32</v>
          </cell>
          <cell r="O28">
            <v>9800</v>
          </cell>
        </row>
        <row r="29">
          <cell r="J29">
            <v>0</v>
          </cell>
          <cell r="K29">
            <v>31</v>
          </cell>
          <cell r="L29">
            <v>26.12</v>
          </cell>
          <cell r="O29">
            <v>9800</v>
          </cell>
        </row>
        <row r="30">
          <cell r="J30">
            <v>0</v>
          </cell>
          <cell r="K30">
            <v>35</v>
          </cell>
          <cell r="L30">
            <v>24.71</v>
          </cell>
          <cell r="O30">
            <v>9800</v>
          </cell>
        </row>
        <row r="31">
          <cell r="J31">
            <v>0</v>
          </cell>
          <cell r="K31">
            <v>35</v>
          </cell>
          <cell r="L31">
            <v>33.5</v>
          </cell>
          <cell r="O31">
            <v>9800</v>
          </cell>
        </row>
        <row r="32">
          <cell r="J32">
            <v>0</v>
          </cell>
          <cell r="K32">
            <v>36</v>
          </cell>
          <cell r="L32">
            <v>29.04</v>
          </cell>
          <cell r="O32">
            <v>9800</v>
          </cell>
        </row>
        <row r="33">
          <cell r="J33">
            <v>0</v>
          </cell>
          <cell r="K33">
            <v>44</v>
          </cell>
          <cell r="L33">
            <v>11.7</v>
          </cell>
          <cell r="O33">
            <v>9800</v>
          </cell>
        </row>
        <row r="34">
          <cell r="J34">
            <v>1</v>
          </cell>
          <cell r="K34">
            <v>-10</v>
          </cell>
          <cell r="L34">
            <v>35.94</v>
          </cell>
          <cell r="O34">
            <v>9800</v>
          </cell>
        </row>
        <row r="35">
          <cell r="J35">
            <v>1</v>
          </cell>
          <cell r="K35">
            <v>-1</v>
          </cell>
          <cell r="L35">
            <v>13.07</v>
          </cell>
          <cell r="O35">
            <v>9800</v>
          </cell>
        </row>
        <row r="37">
          <cell r="J37">
            <v>0</v>
          </cell>
          <cell r="K37">
            <v>24</v>
          </cell>
          <cell r="L37">
            <v>25.38</v>
          </cell>
          <cell r="O37">
            <v>9800</v>
          </cell>
        </row>
        <row r="38">
          <cell r="J38">
            <v>0</v>
          </cell>
          <cell r="K38">
            <v>25</v>
          </cell>
          <cell r="L38">
            <v>31.57</v>
          </cell>
          <cell r="O38">
            <v>9800</v>
          </cell>
        </row>
        <row r="39">
          <cell r="J39">
            <v>1</v>
          </cell>
          <cell r="K39">
            <v>-25</v>
          </cell>
          <cell r="L39">
            <v>10.11</v>
          </cell>
          <cell r="O39">
            <v>9800</v>
          </cell>
        </row>
        <row r="40">
          <cell r="J40">
            <v>1</v>
          </cell>
          <cell r="K40">
            <v>-22</v>
          </cell>
          <cell r="L40">
            <v>15.17</v>
          </cell>
          <cell r="O40">
            <v>9800</v>
          </cell>
        </row>
        <row r="41">
          <cell r="J41">
            <v>1</v>
          </cell>
          <cell r="K41">
            <v>-22</v>
          </cell>
          <cell r="L41">
            <v>42.92</v>
          </cell>
          <cell r="O41">
            <v>9800</v>
          </cell>
        </row>
        <row r="42">
          <cell r="J42">
            <v>1</v>
          </cell>
          <cell r="K42">
            <v>-20</v>
          </cell>
          <cell r="L42">
            <v>42.54</v>
          </cell>
          <cell r="O42">
            <v>9800</v>
          </cell>
        </row>
        <row r="44">
          <cell r="J44">
            <v>1</v>
          </cell>
          <cell r="K44">
            <v>-19</v>
          </cell>
          <cell r="L44">
            <v>5.22</v>
          </cell>
          <cell r="O44">
            <v>5600</v>
          </cell>
        </row>
        <row r="45">
          <cell r="J45">
            <v>-2</v>
          </cell>
          <cell r="K45">
            <v>-21</v>
          </cell>
          <cell r="L45" t="e">
            <v>#VALUE!</v>
          </cell>
          <cell r="O45">
            <v>5600</v>
          </cell>
        </row>
        <row r="46">
          <cell r="J46">
            <v>-2</v>
          </cell>
          <cell r="K46">
            <v>-22</v>
          </cell>
          <cell r="L46" t="e">
            <v>#VALUE!</v>
          </cell>
          <cell r="O46">
            <v>5600</v>
          </cell>
        </row>
        <row r="48">
          <cell r="J48">
            <v>0</v>
          </cell>
          <cell r="K48">
            <v>17</v>
          </cell>
          <cell r="L48">
            <v>20.99</v>
          </cell>
          <cell r="O48">
            <v>5600</v>
          </cell>
        </row>
        <row r="49">
          <cell r="J49">
            <v>0</v>
          </cell>
          <cell r="K49">
            <v>19</v>
          </cell>
          <cell r="L49">
            <v>21.12</v>
          </cell>
          <cell r="O49">
            <v>5600</v>
          </cell>
        </row>
        <row r="50">
          <cell r="J50">
            <v>1</v>
          </cell>
          <cell r="K50">
            <v>-40</v>
          </cell>
          <cell r="L50">
            <v>14.16</v>
          </cell>
          <cell r="O50">
            <v>5600</v>
          </cell>
        </row>
        <row r="51">
          <cell r="J51">
            <v>1</v>
          </cell>
          <cell r="K51">
            <v>-40</v>
          </cell>
          <cell r="L51">
            <v>26.27</v>
          </cell>
          <cell r="O51">
            <v>5600</v>
          </cell>
        </row>
        <row r="52">
          <cell r="J52">
            <v>1</v>
          </cell>
          <cell r="K52">
            <v>-40</v>
          </cell>
          <cell r="L52">
            <v>43.57</v>
          </cell>
          <cell r="O52">
            <v>5600</v>
          </cell>
        </row>
        <row r="53">
          <cell r="J53">
            <v>1</v>
          </cell>
          <cell r="K53">
            <v>-38</v>
          </cell>
          <cell r="L53">
            <v>30.69</v>
          </cell>
          <cell r="O53">
            <v>5600</v>
          </cell>
        </row>
        <row r="54">
          <cell r="J54">
            <v>1</v>
          </cell>
          <cell r="K54">
            <v>-36</v>
          </cell>
          <cell r="L54">
            <v>52.03</v>
          </cell>
          <cell r="O54">
            <v>5600</v>
          </cell>
        </row>
        <row r="55">
          <cell r="J55">
            <v>1</v>
          </cell>
          <cell r="K55">
            <v>-34</v>
          </cell>
          <cell r="L55">
            <v>45.4</v>
          </cell>
          <cell r="O55">
            <v>5600</v>
          </cell>
        </row>
        <row r="56">
          <cell r="J56">
            <v>1</v>
          </cell>
          <cell r="K56">
            <v>-32</v>
          </cell>
          <cell r="L56">
            <v>42.25</v>
          </cell>
          <cell r="O56">
            <v>5600</v>
          </cell>
        </row>
        <row r="57">
          <cell r="J57">
            <v>1</v>
          </cell>
          <cell r="K57">
            <v>-31</v>
          </cell>
          <cell r="L57">
            <v>24.68</v>
          </cell>
          <cell r="O57">
            <v>5600</v>
          </cell>
        </row>
        <row r="58">
          <cell r="J58">
            <v>1</v>
          </cell>
          <cell r="K58">
            <v>-27</v>
          </cell>
          <cell r="L58">
            <v>33.07</v>
          </cell>
          <cell r="O58">
            <v>5600</v>
          </cell>
        </row>
        <row r="59">
          <cell r="J59">
            <v>0</v>
          </cell>
          <cell r="K59">
            <v>36</v>
          </cell>
          <cell r="L59">
            <v>55.13</v>
          </cell>
          <cell r="O59">
            <v>5600</v>
          </cell>
        </row>
        <row r="60">
          <cell r="O60">
            <v>5600</v>
          </cell>
        </row>
        <row r="61">
          <cell r="O61">
            <v>5600</v>
          </cell>
        </row>
        <row r="62">
          <cell r="O62">
            <v>5600</v>
          </cell>
        </row>
        <row r="64">
          <cell r="J64">
            <v>0</v>
          </cell>
          <cell r="K64">
            <v>13</v>
          </cell>
          <cell r="L64">
            <v>5.84</v>
          </cell>
          <cell r="O64">
            <v>5600</v>
          </cell>
        </row>
        <row r="65">
          <cell r="J65">
            <v>0</v>
          </cell>
          <cell r="K65">
            <v>18</v>
          </cell>
          <cell r="L65">
            <v>50.28</v>
          </cell>
          <cell r="O65">
            <v>5600</v>
          </cell>
        </row>
        <row r="66">
          <cell r="J66">
            <v>0</v>
          </cell>
          <cell r="K66">
            <v>19</v>
          </cell>
          <cell r="L66">
            <v>42.29</v>
          </cell>
          <cell r="O66">
            <v>5600</v>
          </cell>
        </row>
        <row r="67">
          <cell r="J67">
            <v>0</v>
          </cell>
          <cell r="K67">
            <v>21</v>
          </cell>
          <cell r="L67">
            <v>35.55</v>
          </cell>
          <cell r="O67">
            <v>5600</v>
          </cell>
        </row>
        <row r="68">
          <cell r="J68">
            <v>0</v>
          </cell>
          <cell r="K68">
            <v>21</v>
          </cell>
          <cell r="L68">
            <v>40.04</v>
          </cell>
          <cell r="O68">
            <v>5600</v>
          </cell>
        </row>
        <row r="69">
          <cell r="J69">
            <v>0</v>
          </cell>
          <cell r="K69">
            <v>22</v>
          </cell>
          <cell r="L69">
            <v>13.09</v>
          </cell>
          <cell r="O69">
            <v>5600</v>
          </cell>
        </row>
        <row r="70">
          <cell r="J70">
            <v>0</v>
          </cell>
          <cell r="K70">
            <v>36</v>
          </cell>
          <cell r="L70">
            <v>18.39</v>
          </cell>
          <cell r="O70">
            <v>5600</v>
          </cell>
        </row>
        <row r="71">
          <cell r="J71">
            <v>1</v>
          </cell>
          <cell r="K71">
            <v>-15</v>
          </cell>
          <cell r="L71">
            <v>49.08</v>
          </cell>
          <cell r="O71">
            <v>5600</v>
          </cell>
        </row>
        <row r="72">
          <cell r="J72">
            <v>-3</v>
          </cell>
          <cell r="K72">
            <v>-12</v>
          </cell>
          <cell r="O72">
            <v>5600</v>
          </cell>
        </row>
        <row r="74">
          <cell r="J74">
            <v>0</v>
          </cell>
          <cell r="K74">
            <v>1</v>
          </cell>
          <cell r="L74">
            <v>1.92</v>
          </cell>
          <cell r="O74">
            <v>200</v>
          </cell>
        </row>
        <row r="75">
          <cell r="J75">
            <v>0</v>
          </cell>
          <cell r="K75">
            <v>1</v>
          </cell>
          <cell r="L75">
            <v>5.23</v>
          </cell>
          <cell r="O75">
            <v>200</v>
          </cell>
        </row>
      </sheetData>
      <sheetData sheetId="3">
        <row r="3">
          <cell r="A3">
            <v>3</v>
          </cell>
          <cell r="B3" t="str">
            <v>Ефимченко </v>
          </cell>
          <cell r="C3" t="str">
            <v>Александр</v>
          </cell>
          <cell r="J3">
            <v>0</v>
          </cell>
          <cell r="K3">
            <v>33</v>
          </cell>
          <cell r="L3">
            <v>51.27</v>
          </cell>
          <cell r="O3">
            <v>9800</v>
          </cell>
        </row>
        <row r="4">
          <cell r="A4">
            <v>1</v>
          </cell>
          <cell r="B4" t="str">
            <v>Сергомасов</v>
          </cell>
          <cell r="C4" t="str">
            <v>Павел</v>
          </cell>
          <cell r="J4">
            <v>0</v>
          </cell>
          <cell r="K4">
            <v>33</v>
          </cell>
          <cell r="L4">
            <v>29.86</v>
          </cell>
          <cell r="O4">
            <v>9800</v>
          </cell>
        </row>
        <row r="5">
          <cell r="A5">
            <v>2</v>
          </cell>
          <cell r="B5" t="str">
            <v>Геворкян</v>
          </cell>
          <cell r="C5" t="str">
            <v>Сергей</v>
          </cell>
          <cell r="J5">
            <v>0</v>
          </cell>
          <cell r="K5">
            <v>34</v>
          </cell>
          <cell r="L5">
            <v>44.64</v>
          </cell>
          <cell r="O5">
            <v>9800</v>
          </cell>
        </row>
        <row r="6">
          <cell r="A6">
            <v>4</v>
          </cell>
          <cell r="B6" t="str">
            <v>Коробейников</v>
          </cell>
          <cell r="C6" t="str">
            <v>Владимир</v>
          </cell>
          <cell r="L6">
            <v>0</v>
          </cell>
          <cell r="O6">
            <v>9800</v>
          </cell>
        </row>
        <row r="8">
          <cell r="A8">
            <v>5</v>
          </cell>
          <cell r="B8" t="str">
            <v>Левинский</v>
          </cell>
          <cell r="C8" t="str">
            <v>Леонид</v>
          </cell>
          <cell r="J8">
            <v>0</v>
          </cell>
          <cell r="K8">
            <v>24</v>
          </cell>
          <cell r="L8">
            <v>34.91</v>
          </cell>
          <cell r="O8">
            <v>9800</v>
          </cell>
        </row>
        <row r="9">
          <cell r="A9">
            <v>6</v>
          </cell>
          <cell r="B9" t="str">
            <v>Отбеткин</v>
          </cell>
          <cell r="C9" t="str">
            <v>Павел</v>
          </cell>
          <cell r="J9">
            <v>0</v>
          </cell>
          <cell r="K9">
            <v>31</v>
          </cell>
          <cell r="L9">
            <v>5.54</v>
          </cell>
          <cell r="O9">
            <v>9800</v>
          </cell>
        </row>
        <row r="10">
          <cell r="A10">
            <v>8</v>
          </cell>
          <cell r="B10" t="str">
            <v>Бурашов</v>
          </cell>
          <cell r="C10" t="str">
            <v>Алексей</v>
          </cell>
          <cell r="J10">
            <v>0</v>
          </cell>
          <cell r="K10">
            <v>27</v>
          </cell>
          <cell r="L10">
            <v>56.42</v>
          </cell>
          <cell r="O10">
            <v>9800</v>
          </cell>
        </row>
        <row r="11">
          <cell r="A11">
            <v>13</v>
          </cell>
          <cell r="B11" t="str">
            <v>Фролов </v>
          </cell>
          <cell r="C11" t="str">
            <v>Олег</v>
          </cell>
          <cell r="J11">
            <v>0</v>
          </cell>
          <cell r="K11">
            <v>28</v>
          </cell>
          <cell r="L11">
            <v>17.35</v>
          </cell>
          <cell r="O11">
            <v>9800</v>
          </cell>
        </row>
        <row r="12">
          <cell r="A12">
            <v>7</v>
          </cell>
          <cell r="B12" t="str">
            <v>Туренков</v>
          </cell>
          <cell r="C12" t="str">
            <v>Константин</v>
          </cell>
          <cell r="J12">
            <v>0</v>
          </cell>
          <cell r="K12">
            <v>32</v>
          </cell>
          <cell r="L12">
            <v>33.26</v>
          </cell>
          <cell r="O12">
            <v>9800</v>
          </cell>
        </row>
        <row r="13">
          <cell r="A13">
            <v>9</v>
          </cell>
          <cell r="B13" t="str">
            <v>Спиридонов</v>
          </cell>
          <cell r="C13" t="str">
            <v>Александр</v>
          </cell>
          <cell r="J13">
            <v>0</v>
          </cell>
          <cell r="K13">
            <v>33</v>
          </cell>
          <cell r="L13">
            <v>7.63</v>
          </cell>
          <cell r="O13">
            <v>9800</v>
          </cell>
        </row>
        <row r="14">
          <cell r="A14">
            <v>12</v>
          </cell>
          <cell r="B14" t="str">
            <v>Муравьев</v>
          </cell>
          <cell r="C14" t="str">
            <v>Алексей</v>
          </cell>
          <cell r="J14">
            <v>0</v>
          </cell>
          <cell r="K14">
            <v>32</v>
          </cell>
          <cell r="L14">
            <v>23.95</v>
          </cell>
          <cell r="O14">
            <v>9800</v>
          </cell>
        </row>
        <row r="15">
          <cell r="A15">
            <v>10</v>
          </cell>
          <cell r="B15" t="str">
            <v>Пирожков</v>
          </cell>
          <cell r="C15" t="str">
            <v>Валерий</v>
          </cell>
          <cell r="J15">
            <v>0</v>
          </cell>
          <cell r="K15">
            <v>34</v>
          </cell>
          <cell r="L15">
            <v>57.17</v>
          </cell>
          <cell r="O15">
            <v>9800</v>
          </cell>
        </row>
        <row r="16">
          <cell r="A16">
            <v>14</v>
          </cell>
          <cell r="B16" t="str">
            <v>Грязин</v>
          </cell>
          <cell r="C16" t="str">
            <v>Артём</v>
          </cell>
          <cell r="J16">
            <v>0</v>
          </cell>
          <cell r="K16">
            <v>36</v>
          </cell>
          <cell r="L16">
            <v>28.69</v>
          </cell>
          <cell r="O16">
            <v>9800</v>
          </cell>
        </row>
        <row r="17">
          <cell r="A17">
            <v>11</v>
          </cell>
          <cell r="B17" t="str">
            <v>Кухто</v>
          </cell>
          <cell r="C17" t="str">
            <v>Владимир</v>
          </cell>
          <cell r="J17">
            <v>1</v>
          </cell>
          <cell r="K17">
            <v>-20</v>
          </cell>
          <cell r="L17">
            <v>7.79</v>
          </cell>
          <cell r="O17">
            <v>9800</v>
          </cell>
        </row>
        <row r="19">
          <cell r="A19">
            <v>20</v>
          </cell>
          <cell r="B19" t="str">
            <v>Ларина</v>
          </cell>
          <cell r="C19" t="str">
            <v>Людмила</v>
          </cell>
          <cell r="J19">
            <v>1</v>
          </cell>
          <cell r="K19">
            <v>-29</v>
          </cell>
          <cell r="L19">
            <v>42.56</v>
          </cell>
          <cell r="O19">
            <v>9800</v>
          </cell>
        </row>
        <row r="20">
          <cell r="A20">
            <v>19</v>
          </cell>
          <cell r="B20" t="str">
            <v>Дорошина</v>
          </cell>
          <cell r="C20" t="str">
            <v>Татьяна</v>
          </cell>
          <cell r="J20">
            <v>1</v>
          </cell>
          <cell r="K20">
            <v>-27</v>
          </cell>
          <cell r="L20">
            <v>6.63</v>
          </cell>
          <cell r="O20">
            <v>9800</v>
          </cell>
        </row>
        <row r="21">
          <cell r="A21">
            <v>16</v>
          </cell>
          <cell r="B21" t="str">
            <v>Яговкина</v>
          </cell>
          <cell r="C21" t="str">
            <v>Ирина</v>
          </cell>
          <cell r="J21">
            <v>1</v>
          </cell>
          <cell r="K21">
            <v>-27</v>
          </cell>
          <cell r="L21">
            <v>1.72</v>
          </cell>
          <cell r="O21">
            <v>9800</v>
          </cell>
        </row>
        <row r="22">
          <cell r="A22">
            <v>21</v>
          </cell>
          <cell r="B22" t="str">
            <v>Тюгаева</v>
          </cell>
          <cell r="C22" t="str">
            <v>Ирина</v>
          </cell>
          <cell r="J22">
            <v>1</v>
          </cell>
          <cell r="K22">
            <v>-28</v>
          </cell>
          <cell r="L22">
            <v>15.51</v>
          </cell>
          <cell r="O22">
            <v>9800</v>
          </cell>
        </row>
        <row r="23">
          <cell r="A23">
            <v>17</v>
          </cell>
          <cell r="B23" t="str">
            <v>Ростовцева</v>
          </cell>
          <cell r="C23" t="str">
            <v>Анастасия</v>
          </cell>
          <cell r="J23">
            <v>1</v>
          </cell>
          <cell r="K23">
            <v>-20</v>
          </cell>
          <cell r="L23">
            <v>32.25</v>
          </cell>
          <cell r="O23">
            <v>9800</v>
          </cell>
        </row>
        <row r="24">
          <cell r="A24">
            <v>22</v>
          </cell>
          <cell r="B24" t="str">
            <v>Николаева</v>
          </cell>
          <cell r="C24" t="str">
            <v>Оксана</v>
          </cell>
          <cell r="J24">
            <v>1</v>
          </cell>
          <cell r="K24">
            <v>-14</v>
          </cell>
          <cell r="L24">
            <v>53.06</v>
          </cell>
          <cell r="O24">
            <v>9800</v>
          </cell>
        </row>
        <row r="25">
          <cell r="A25">
            <v>18</v>
          </cell>
          <cell r="B25" t="str">
            <v>Гордеева</v>
          </cell>
          <cell r="C25" t="str">
            <v>Надежда</v>
          </cell>
          <cell r="J25">
            <v>1</v>
          </cell>
          <cell r="K25">
            <v>-16</v>
          </cell>
          <cell r="L25">
            <v>10.67</v>
          </cell>
          <cell r="O25">
            <v>9800</v>
          </cell>
        </row>
        <row r="26">
          <cell r="A26">
            <v>23</v>
          </cell>
          <cell r="B26" t="str">
            <v>Терскова</v>
          </cell>
          <cell r="C26" t="str">
            <v>Ольга</v>
          </cell>
          <cell r="J26">
            <v>1</v>
          </cell>
          <cell r="K26">
            <v>-5</v>
          </cell>
          <cell r="L26">
            <v>2.48</v>
          </cell>
          <cell r="O26">
            <v>9800</v>
          </cell>
        </row>
        <row r="28">
          <cell r="A28">
            <v>25</v>
          </cell>
          <cell r="B28" t="str">
            <v>Фурсов</v>
          </cell>
          <cell r="C28" t="str">
            <v>Сергей</v>
          </cell>
          <cell r="J28">
            <v>0</v>
          </cell>
          <cell r="K28">
            <v>26</v>
          </cell>
          <cell r="L28">
            <v>54.24</v>
          </cell>
          <cell r="O28">
            <v>9800</v>
          </cell>
        </row>
        <row r="29">
          <cell r="A29">
            <v>26</v>
          </cell>
          <cell r="B29" t="str">
            <v>Самарина</v>
          </cell>
          <cell r="C29" t="str">
            <v>Ольга</v>
          </cell>
          <cell r="J29">
            <v>0</v>
          </cell>
          <cell r="K29">
            <v>29</v>
          </cell>
          <cell r="L29">
            <v>21.64</v>
          </cell>
          <cell r="O29">
            <v>9800</v>
          </cell>
        </row>
        <row r="30">
          <cell r="A30">
            <v>24</v>
          </cell>
          <cell r="B30" t="str">
            <v>Трускова</v>
          </cell>
          <cell r="C30" t="str">
            <v>Ирина</v>
          </cell>
          <cell r="J30">
            <v>0</v>
          </cell>
          <cell r="K30">
            <v>32</v>
          </cell>
          <cell r="L30">
            <v>11.37</v>
          </cell>
          <cell r="O30">
            <v>9800</v>
          </cell>
        </row>
        <row r="31">
          <cell r="A31">
            <v>28</v>
          </cell>
          <cell r="B31" t="str">
            <v>Овчаренко</v>
          </cell>
          <cell r="C31" t="str">
            <v>Ольга</v>
          </cell>
          <cell r="J31">
            <v>0</v>
          </cell>
          <cell r="K31">
            <v>32</v>
          </cell>
          <cell r="L31">
            <v>21.26</v>
          </cell>
          <cell r="O31">
            <v>9800</v>
          </cell>
        </row>
        <row r="32">
          <cell r="A32">
            <v>29</v>
          </cell>
          <cell r="B32" t="str">
            <v>Соколова</v>
          </cell>
          <cell r="C32" t="str">
            <v>Софья</v>
          </cell>
          <cell r="J32">
            <v>0</v>
          </cell>
          <cell r="K32">
            <v>35</v>
          </cell>
          <cell r="L32">
            <v>20.12</v>
          </cell>
          <cell r="O32">
            <v>9800</v>
          </cell>
        </row>
        <row r="33">
          <cell r="A33">
            <v>27</v>
          </cell>
          <cell r="B33" t="str">
            <v>Гайфутдинов</v>
          </cell>
          <cell r="C33" t="str">
            <v>Ринат</v>
          </cell>
          <cell r="J33">
            <v>0</v>
          </cell>
          <cell r="K33">
            <v>40</v>
          </cell>
          <cell r="L33">
            <v>47.25</v>
          </cell>
          <cell r="O33">
            <v>9800</v>
          </cell>
        </row>
        <row r="34">
          <cell r="A34">
            <v>30</v>
          </cell>
          <cell r="B34" t="str">
            <v>Евдокимов</v>
          </cell>
          <cell r="C34" t="str">
            <v>Сергей</v>
          </cell>
          <cell r="J34">
            <v>1</v>
          </cell>
          <cell r="K34">
            <v>-9</v>
          </cell>
          <cell r="L34">
            <v>5.74</v>
          </cell>
          <cell r="O34">
            <v>9800</v>
          </cell>
        </row>
        <row r="35">
          <cell r="A35">
            <v>31</v>
          </cell>
          <cell r="B35" t="str">
            <v>Краснова</v>
          </cell>
          <cell r="C35" t="str">
            <v>Марина</v>
          </cell>
          <cell r="J35">
            <v>1</v>
          </cell>
          <cell r="K35">
            <v>-10</v>
          </cell>
          <cell r="L35">
            <v>55.08</v>
          </cell>
          <cell r="O35">
            <v>9800</v>
          </cell>
        </row>
        <row r="37">
          <cell r="A37">
            <v>32</v>
          </cell>
          <cell r="B37" t="str">
            <v>Москвичёв</v>
          </cell>
          <cell r="C37" t="str">
            <v>Александр</v>
          </cell>
          <cell r="J37">
            <v>0</v>
          </cell>
          <cell r="K37">
            <v>21</v>
          </cell>
          <cell r="L37">
            <v>56.95</v>
          </cell>
          <cell r="O37">
            <v>9800</v>
          </cell>
        </row>
        <row r="38">
          <cell r="A38">
            <v>33</v>
          </cell>
          <cell r="B38" t="str">
            <v>Шепелёва</v>
          </cell>
          <cell r="C38" t="str">
            <v>Елена</v>
          </cell>
          <cell r="J38">
            <v>0</v>
          </cell>
          <cell r="K38">
            <v>24</v>
          </cell>
          <cell r="L38">
            <v>4.6</v>
          </cell>
          <cell r="O38">
            <v>9800</v>
          </cell>
        </row>
        <row r="39">
          <cell r="A39">
            <v>34</v>
          </cell>
          <cell r="B39" t="str">
            <v>Дорошина</v>
          </cell>
          <cell r="C39" t="str">
            <v>Дарья</v>
          </cell>
          <cell r="J39">
            <v>1</v>
          </cell>
          <cell r="K39">
            <v>-28</v>
          </cell>
          <cell r="L39">
            <v>59.92</v>
          </cell>
          <cell r="O39">
            <v>9800</v>
          </cell>
        </row>
        <row r="40">
          <cell r="A40">
            <v>35</v>
          </cell>
          <cell r="B40" t="str">
            <v>Миронова </v>
          </cell>
          <cell r="C40" t="str">
            <v>Екатерина</v>
          </cell>
          <cell r="J40">
            <v>1</v>
          </cell>
          <cell r="K40">
            <v>-25</v>
          </cell>
          <cell r="L40">
            <v>56.33</v>
          </cell>
          <cell r="O40">
            <v>9800</v>
          </cell>
        </row>
        <row r="41">
          <cell r="A41">
            <v>37</v>
          </cell>
          <cell r="B41" t="str">
            <v>Фролов</v>
          </cell>
          <cell r="C41" t="str">
            <v>Александр</v>
          </cell>
          <cell r="J41">
            <v>1</v>
          </cell>
          <cell r="K41">
            <v>-27</v>
          </cell>
          <cell r="L41">
            <v>40.26</v>
          </cell>
          <cell r="O41">
            <v>9800</v>
          </cell>
        </row>
        <row r="42">
          <cell r="A42">
            <v>36</v>
          </cell>
          <cell r="B42" t="str">
            <v>Пономарева</v>
          </cell>
          <cell r="C42" t="str">
            <v>Николетта</v>
          </cell>
          <cell r="J42">
            <v>1</v>
          </cell>
          <cell r="K42">
            <v>-20</v>
          </cell>
          <cell r="L42">
            <v>41.53</v>
          </cell>
          <cell r="O42">
            <v>9800</v>
          </cell>
        </row>
        <row r="44">
          <cell r="A44">
            <v>38</v>
          </cell>
          <cell r="B44" t="str">
            <v>Одаева</v>
          </cell>
          <cell r="C44" t="str">
            <v>Елизавета</v>
          </cell>
          <cell r="J44">
            <v>0</v>
          </cell>
          <cell r="K44">
            <v>36</v>
          </cell>
          <cell r="L44">
            <v>24.09</v>
          </cell>
          <cell r="O44">
            <v>5600</v>
          </cell>
        </row>
        <row r="45">
          <cell r="A45">
            <v>39</v>
          </cell>
          <cell r="B45" t="str">
            <v>Маркус</v>
          </cell>
          <cell r="C45" t="str">
            <v>Александр</v>
          </cell>
          <cell r="J45">
            <v>0</v>
          </cell>
          <cell r="K45">
            <v>-21</v>
          </cell>
          <cell r="L45" t="e">
            <v>#VALUE!</v>
          </cell>
          <cell r="O45">
            <v>5600</v>
          </cell>
        </row>
        <row r="46">
          <cell r="A46">
            <v>40</v>
          </cell>
          <cell r="B46" t="str">
            <v>Титков</v>
          </cell>
          <cell r="C46" t="str">
            <v>Никита</v>
          </cell>
          <cell r="J46">
            <v>0</v>
          </cell>
          <cell r="K46">
            <v>-22</v>
          </cell>
          <cell r="L46" t="e">
            <v>#VALUE!</v>
          </cell>
          <cell r="O46">
            <v>5600</v>
          </cell>
        </row>
        <row r="48">
          <cell r="A48">
            <v>41</v>
          </cell>
          <cell r="B48" t="str">
            <v>Морозов</v>
          </cell>
          <cell r="C48" t="str">
            <v>Алексей</v>
          </cell>
          <cell r="J48">
            <v>0</v>
          </cell>
          <cell r="K48">
            <v>16</v>
          </cell>
          <cell r="L48">
            <v>44.83</v>
          </cell>
          <cell r="O48">
            <v>5600</v>
          </cell>
        </row>
        <row r="49">
          <cell r="A49">
            <v>44</v>
          </cell>
          <cell r="B49" t="str">
            <v>Соколова</v>
          </cell>
          <cell r="C49" t="str">
            <v>Софья</v>
          </cell>
          <cell r="J49">
            <v>0</v>
          </cell>
          <cell r="K49">
            <v>18</v>
          </cell>
          <cell r="L49">
            <v>9.31</v>
          </cell>
          <cell r="O49">
            <v>5600</v>
          </cell>
        </row>
        <row r="50">
          <cell r="A50">
            <v>45</v>
          </cell>
          <cell r="B50" t="str">
            <v>Пшеницын</v>
          </cell>
          <cell r="C50" t="str">
            <v>Денис</v>
          </cell>
          <cell r="J50">
            <v>0</v>
          </cell>
          <cell r="K50">
            <v>18</v>
          </cell>
          <cell r="L50">
            <v>32.35</v>
          </cell>
          <cell r="O50">
            <v>5600</v>
          </cell>
        </row>
        <row r="51">
          <cell r="A51">
            <v>49</v>
          </cell>
          <cell r="B51" t="str">
            <v>Гудакова</v>
          </cell>
          <cell r="C51" t="str">
            <v>Наталия</v>
          </cell>
          <cell r="J51">
            <v>0</v>
          </cell>
          <cell r="K51">
            <v>18</v>
          </cell>
          <cell r="L51">
            <v>19.64</v>
          </cell>
          <cell r="O51">
            <v>5600</v>
          </cell>
        </row>
        <row r="52">
          <cell r="A52">
            <v>52</v>
          </cell>
          <cell r="B52" t="str">
            <v>Отбеткин</v>
          </cell>
          <cell r="C52" t="str">
            <v>Павел</v>
          </cell>
          <cell r="J52">
            <v>0</v>
          </cell>
          <cell r="K52">
            <v>19</v>
          </cell>
          <cell r="L52">
            <v>15.26</v>
          </cell>
          <cell r="O52">
            <v>5600</v>
          </cell>
        </row>
        <row r="53">
          <cell r="A53">
            <v>48</v>
          </cell>
          <cell r="B53" t="str">
            <v>Ильин</v>
          </cell>
          <cell r="C53" t="str">
            <v>Дмитрий</v>
          </cell>
          <cell r="J53">
            <v>1</v>
          </cell>
          <cell r="K53">
            <v>-39</v>
          </cell>
          <cell r="L53">
            <v>12.03</v>
          </cell>
          <cell r="O53">
            <v>5600</v>
          </cell>
        </row>
        <row r="54">
          <cell r="A54">
            <v>54</v>
          </cell>
          <cell r="B54" t="str">
            <v>Стручкова</v>
          </cell>
          <cell r="C54" t="str">
            <v>Татьяна</v>
          </cell>
          <cell r="J54">
            <v>1</v>
          </cell>
          <cell r="K54">
            <v>-39</v>
          </cell>
          <cell r="L54">
            <v>57.56</v>
          </cell>
          <cell r="O54">
            <v>5600</v>
          </cell>
        </row>
        <row r="55">
          <cell r="A55">
            <v>42</v>
          </cell>
          <cell r="B55" t="str">
            <v>Муравьев</v>
          </cell>
          <cell r="C55" t="str">
            <v>Филипп</v>
          </cell>
          <cell r="J55">
            <v>1</v>
          </cell>
          <cell r="K55">
            <v>-36</v>
          </cell>
          <cell r="L55">
            <v>59.8</v>
          </cell>
          <cell r="O55">
            <v>5600</v>
          </cell>
        </row>
        <row r="56">
          <cell r="A56">
            <v>53</v>
          </cell>
          <cell r="B56" t="str">
            <v>Лукьянов</v>
          </cell>
          <cell r="C56" t="str">
            <v>Иван</v>
          </cell>
          <cell r="J56">
            <v>1</v>
          </cell>
          <cell r="K56">
            <v>-32</v>
          </cell>
          <cell r="L56">
            <v>20.23</v>
          </cell>
          <cell r="O56">
            <v>5600</v>
          </cell>
        </row>
        <row r="57">
          <cell r="A57">
            <v>50</v>
          </cell>
          <cell r="B57" t="str">
            <v>Белогрудов</v>
          </cell>
          <cell r="C57" t="str">
            <v>Иван</v>
          </cell>
          <cell r="J57">
            <v>1</v>
          </cell>
          <cell r="K57">
            <v>-21</v>
          </cell>
          <cell r="L57">
            <v>18.42</v>
          </cell>
          <cell r="O57">
            <v>5600</v>
          </cell>
        </row>
        <row r="58">
          <cell r="A58">
            <v>47</v>
          </cell>
          <cell r="B58" t="str">
            <v>Антошин</v>
          </cell>
          <cell r="C58" t="str">
            <v>Александр</v>
          </cell>
          <cell r="O58">
            <v>5600</v>
          </cell>
        </row>
        <row r="59">
          <cell r="A59">
            <v>55</v>
          </cell>
          <cell r="B59" t="str">
            <v>Никольский</v>
          </cell>
          <cell r="C59" t="str">
            <v>Евгений</v>
          </cell>
          <cell r="J59">
            <v>1</v>
          </cell>
          <cell r="K59">
            <v>-25</v>
          </cell>
          <cell r="L59">
            <v>2.42</v>
          </cell>
          <cell r="O59">
            <v>5600</v>
          </cell>
        </row>
        <row r="60">
          <cell r="A60">
            <v>46</v>
          </cell>
          <cell r="B60" t="str">
            <v>Бурашов</v>
          </cell>
          <cell r="C60" t="str">
            <v>Алексей</v>
          </cell>
          <cell r="O60">
            <v>5600</v>
          </cell>
        </row>
        <row r="61">
          <cell r="A61">
            <v>51</v>
          </cell>
          <cell r="B61" t="str">
            <v>Жилин</v>
          </cell>
          <cell r="C61" t="str">
            <v>Михаил</v>
          </cell>
          <cell r="O61">
            <v>5600</v>
          </cell>
        </row>
        <row r="62">
          <cell r="A62">
            <v>43</v>
          </cell>
          <cell r="B62" t="str">
            <v>Ёлчина</v>
          </cell>
          <cell r="C62" t="str">
            <v>Екатерина</v>
          </cell>
          <cell r="J62">
            <v>0</v>
          </cell>
          <cell r="K62">
            <v>32</v>
          </cell>
          <cell r="L62">
            <v>30.29</v>
          </cell>
          <cell r="O62">
            <v>5600</v>
          </cell>
        </row>
        <row r="64">
          <cell r="A64">
            <v>56</v>
          </cell>
          <cell r="B64" t="str">
            <v>Бурашов</v>
          </cell>
          <cell r="C64" t="str">
            <v>Алексей</v>
          </cell>
          <cell r="J64">
            <v>0</v>
          </cell>
          <cell r="K64">
            <v>13</v>
          </cell>
          <cell r="L64">
            <v>10.31</v>
          </cell>
          <cell r="O64">
            <v>5600</v>
          </cell>
        </row>
        <row r="65">
          <cell r="A65">
            <v>57</v>
          </cell>
          <cell r="B65" t="str">
            <v>Ростовцева</v>
          </cell>
          <cell r="C65" t="str">
            <v>Анастасия</v>
          </cell>
          <cell r="J65">
            <v>0</v>
          </cell>
          <cell r="K65">
            <v>16</v>
          </cell>
          <cell r="L65">
            <v>16.24</v>
          </cell>
          <cell r="O65">
            <v>5600</v>
          </cell>
        </row>
        <row r="66">
          <cell r="A66">
            <v>61</v>
          </cell>
          <cell r="B66" t="str">
            <v>Ванюгин</v>
          </cell>
          <cell r="C66" t="str">
            <v>Кирилл</v>
          </cell>
          <cell r="J66">
            <v>0</v>
          </cell>
          <cell r="K66">
            <v>22</v>
          </cell>
          <cell r="L66">
            <v>19.49</v>
          </cell>
          <cell r="O66">
            <v>5600</v>
          </cell>
        </row>
        <row r="67">
          <cell r="A67">
            <v>59</v>
          </cell>
          <cell r="B67" t="str">
            <v>Морозов</v>
          </cell>
          <cell r="C67" t="str">
            <v>Алексей</v>
          </cell>
          <cell r="J67">
            <v>0</v>
          </cell>
          <cell r="K67">
            <v>20</v>
          </cell>
          <cell r="L67">
            <v>24.51</v>
          </cell>
          <cell r="O67">
            <v>5600</v>
          </cell>
        </row>
        <row r="68">
          <cell r="A68">
            <v>60</v>
          </cell>
          <cell r="B68" t="str">
            <v>Антимонов</v>
          </cell>
          <cell r="C68" t="str">
            <v>Сергей</v>
          </cell>
          <cell r="J68">
            <v>0</v>
          </cell>
          <cell r="K68">
            <v>18</v>
          </cell>
          <cell r="L68">
            <v>22.06</v>
          </cell>
          <cell r="O68">
            <v>5600</v>
          </cell>
        </row>
        <row r="69">
          <cell r="A69">
            <v>63</v>
          </cell>
          <cell r="B69" t="str">
            <v>Казимов</v>
          </cell>
          <cell r="C69" t="str">
            <v>Александр</v>
          </cell>
          <cell r="J69">
            <v>0</v>
          </cell>
          <cell r="K69">
            <v>19</v>
          </cell>
          <cell r="L69">
            <v>15.23</v>
          </cell>
          <cell r="O69">
            <v>5600</v>
          </cell>
        </row>
        <row r="70">
          <cell r="A70">
            <v>15</v>
          </cell>
          <cell r="B70" t="str">
            <v>Ильин</v>
          </cell>
          <cell r="C70" t="str">
            <v>Илья</v>
          </cell>
          <cell r="J70">
            <v>0</v>
          </cell>
          <cell r="K70">
            <v>31</v>
          </cell>
          <cell r="L70">
            <v>53.54</v>
          </cell>
          <cell r="O70">
            <v>5600</v>
          </cell>
        </row>
        <row r="71">
          <cell r="A71">
            <v>62</v>
          </cell>
          <cell r="B71" t="str">
            <v>Одаеев</v>
          </cell>
          <cell r="C71" t="str">
            <v>Павел </v>
          </cell>
          <cell r="J71">
            <v>0</v>
          </cell>
          <cell r="K71">
            <v>37</v>
          </cell>
          <cell r="L71">
            <v>32.69</v>
          </cell>
          <cell r="O71">
            <v>5600</v>
          </cell>
        </row>
        <row r="72">
          <cell r="A72">
            <v>58</v>
          </cell>
          <cell r="B72" t="str">
            <v>Творогов</v>
          </cell>
          <cell r="C72" t="str">
            <v>Андрей</v>
          </cell>
          <cell r="J72">
            <v>-3</v>
          </cell>
          <cell r="K72">
            <v>-18</v>
          </cell>
          <cell r="L72" t="e">
            <v>#VALUE!</v>
          </cell>
          <cell r="O72">
            <v>5600</v>
          </cell>
        </row>
        <row r="74">
          <cell r="A74">
            <v>64</v>
          </cell>
          <cell r="B74" t="str">
            <v>Александрова</v>
          </cell>
          <cell r="C74" t="str">
            <v>Анастасия</v>
          </cell>
          <cell r="J74">
            <v>0</v>
          </cell>
          <cell r="K74">
            <v>0</v>
          </cell>
          <cell r="L74">
            <v>44.58</v>
          </cell>
          <cell r="O74">
            <v>200</v>
          </cell>
        </row>
        <row r="75">
          <cell r="A75">
            <v>65</v>
          </cell>
          <cell r="B75" t="str">
            <v>Шепелёва</v>
          </cell>
          <cell r="C75" t="str">
            <v>Елена</v>
          </cell>
          <cell r="J75">
            <v>0</v>
          </cell>
          <cell r="K75">
            <v>0</v>
          </cell>
          <cell r="L75">
            <v>55.35</v>
          </cell>
          <cell r="O75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showZeros="0" tabSelected="1" zoomScalePageLayoutView="0" workbookViewId="0" topLeftCell="A1">
      <selection activeCell="U9" sqref="U9"/>
    </sheetView>
  </sheetViews>
  <sheetFormatPr defaultColWidth="9.140625" defaultRowHeight="15"/>
  <cols>
    <col min="1" max="1" width="6.28125" style="0" customWidth="1"/>
    <col min="2" max="2" width="7.28125" style="0" customWidth="1"/>
    <col min="3" max="3" width="14.57421875" style="0" bestFit="1" customWidth="1"/>
    <col min="4" max="4" width="11.28125" style="0" customWidth="1"/>
    <col min="5" max="7" width="0" style="0" hidden="1" customWidth="1"/>
    <col min="8" max="8" width="11.00390625" style="0" customWidth="1"/>
    <col min="9" max="11" width="0" style="0" hidden="1" customWidth="1"/>
    <col min="12" max="12" width="10.8515625" style="0" customWidth="1"/>
    <col min="13" max="15" width="0" style="0" hidden="1" customWidth="1"/>
    <col min="16" max="16" width="10.421875" style="0" customWidth="1"/>
    <col min="18" max="18" width="10.421875" style="0" customWidth="1"/>
    <col min="20" max="20" width="12.421875" style="22" customWidth="1"/>
  </cols>
  <sheetData>
    <row r="1" spans="1:20" ht="19.5" thickBot="1">
      <c r="A1" s="1"/>
      <c r="B1" s="32" t="s">
        <v>17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1"/>
      <c r="T1" s="19"/>
    </row>
    <row r="2" spans="1:20" ht="36" customHeight="1" thickBot="1">
      <c r="A2" s="2" t="s">
        <v>0</v>
      </c>
      <c r="B2" s="3" t="s">
        <v>1</v>
      </c>
      <c r="C2" s="23" t="s">
        <v>2</v>
      </c>
      <c r="D2" s="23"/>
      <c r="E2" s="24" t="s">
        <v>3</v>
      </c>
      <c r="F2" s="25"/>
      <c r="G2" s="25"/>
      <c r="H2" s="26"/>
      <c r="I2" s="27" t="s">
        <v>4</v>
      </c>
      <c r="J2" s="28"/>
      <c r="K2" s="28"/>
      <c r="L2" s="28"/>
      <c r="M2" s="4" t="s">
        <v>5</v>
      </c>
      <c r="N2" s="4" t="s">
        <v>6</v>
      </c>
      <c r="O2" s="4" t="s">
        <v>7</v>
      </c>
      <c r="P2" s="5" t="s">
        <v>8</v>
      </c>
      <c r="Q2" s="6" t="s">
        <v>9</v>
      </c>
      <c r="R2" s="7" t="s">
        <v>10</v>
      </c>
      <c r="S2" s="7" t="s">
        <v>11</v>
      </c>
      <c r="T2" s="20" t="s">
        <v>12</v>
      </c>
    </row>
    <row r="3" spans="1:20" ht="15.75" thickBot="1">
      <c r="A3" s="33" t="s">
        <v>23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5"/>
      <c r="R3" s="7"/>
      <c r="S3" s="7"/>
      <c r="T3" s="20"/>
    </row>
    <row r="4" spans="1:20" ht="15.75" thickBot="1">
      <c r="A4" s="8">
        <v>1</v>
      </c>
      <c r="B4" s="9">
        <f>'[1]Результаты 2'!A3</f>
        <v>3</v>
      </c>
      <c r="C4" s="9" t="str">
        <f>'[1]Результаты 2'!B3</f>
        <v>Ефимченко </v>
      </c>
      <c r="D4" s="9" t="str">
        <f>'[1]Результаты 2'!C3</f>
        <v>Александр</v>
      </c>
      <c r="E4" s="10">
        <f>'[1]Результаты1'!J3</f>
        <v>0</v>
      </c>
      <c r="F4" s="10">
        <f>'[1]Результаты1'!K3</f>
        <v>32</v>
      </c>
      <c r="G4" s="10">
        <f>'[1]Результаты1'!L3</f>
        <v>16.58</v>
      </c>
      <c r="H4" s="11">
        <f>TIME(E4,F4,G4)</f>
        <v>0.022407407407407407</v>
      </c>
      <c r="I4" s="12">
        <f>'[1]Результаты 2'!J3</f>
        <v>0</v>
      </c>
      <c r="J4" s="12">
        <f>'[1]Результаты 2'!K3</f>
        <v>33</v>
      </c>
      <c r="K4" s="12">
        <f>'[1]Результаты 2'!L3</f>
        <v>51.27</v>
      </c>
      <c r="L4" s="13">
        <f>TIME(I4,J4,K4)</f>
        <v>0.023506944444444445</v>
      </c>
      <c r="M4" s="14">
        <f aca="true" t="shared" si="0" ref="M4:O7">E4+I4</f>
        <v>0</v>
      </c>
      <c r="N4" s="14">
        <f t="shared" si="0"/>
        <v>65</v>
      </c>
      <c r="O4" s="14">
        <f t="shared" si="0"/>
        <v>67.85</v>
      </c>
      <c r="P4" s="15">
        <f>TIME(M4,N4,O4)</f>
        <v>0.04591435185185185</v>
      </c>
      <c r="Q4" s="16">
        <f>((R4/(O4+(N4*60)+(M4*3600)))*3.6)</f>
        <v>17.782930302304777</v>
      </c>
      <c r="R4" s="1">
        <f>'[1]Результаты1'!O3+'[1]Результаты 2'!O3</f>
        <v>19600</v>
      </c>
      <c r="S4" s="1">
        <f>'[1]Результаты1'!P3+'[1]Результаты 2'!P3</f>
        <v>0</v>
      </c>
      <c r="T4" s="19"/>
    </row>
    <row r="5" spans="1:20" ht="15.75" thickBot="1">
      <c r="A5" s="8">
        <v>2</v>
      </c>
      <c r="B5" s="9">
        <f>'[1]Результаты 2'!A4</f>
        <v>1</v>
      </c>
      <c r="C5" s="9" t="str">
        <f>'[1]Результаты 2'!B4</f>
        <v>Сергомасов</v>
      </c>
      <c r="D5" s="9" t="str">
        <f>'[1]Результаты 2'!C4</f>
        <v>Павел</v>
      </c>
      <c r="E5" s="10">
        <f>'[1]Результаты1'!J4</f>
        <v>0</v>
      </c>
      <c r="F5" s="10">
        <f>'[1]Результаты1'!K4</f>
        <v>34</v>
      </c>
      <c r="G5" s="10">
        <f>'[1]Результаты1'!L4</f>
        <v>12.34</v>
      </c>
      <c r="H5" s="11">
        <f>TIME(E5,F5,G5)</f>
        <v>0.023750000000000004</v>
      </c>
      <c r="I5" s="12">
        <f>'[1]Результаты 2'!J4</f>
        <v>0</v>
      </c>
      <c r="J5" s="12">
        <f>'[1]Результаты 2'!K4</f>
        <v>33</v>
      </c>
      <c r="K5" s="12">
        <f>'[1]Результаты 2'!L4</f>
        <v>29.86</v>
      </c>
      <c r="L5" s="13">
        <f>TIME(I5,J5,K5)</f>
        <v>0.023252314814814812</v>
      </c>
      <c r="M5" s="14">
        <f t="shared" si="0"/>
        <v>0</v>
      </c>
      <c r="N5" s="14">
        <f t="shared" si="0"/>
        <v>67</v>
      </c>
      <c r="O5" s="14">
        <f t="shared" si="0"/>
        <v>42.2</v>
      </c>
      <c r="P5" s="15">
        <f>TIME(M5,N5,O5)</f>
        <v>0.04701388888888889</v>
      </c>
      <c r="Q5" s="16">
        <f>((R5/(O5+(N5*60)+(M5*3600)))*3.6)</f>
        <v>17.369898084781646</v>
      </c>
      <c r="R5" s="1">
        <f>'[1]Результаты1'!O4+'[1]Результаты 2'!O4</f>
        <v>19600</v>
      </c>
      <c r="S5" s="1">
        <f>'[1]Результаты1'!P4+'[1]Результаты 2'!P4</f>
        <v>0</v>
      </c>
      <c r="T5" s="19"/>
    </row>
    <row r="6" spans="1:20" ht="15.75" thickBot="1">
      <c r="A6" s="17">
        <v>3</v>
      </c>
      <c r="B6" s="9">
        <f>'[1]Результаты 2'!A5</f>
        <v>2</v>
      </c>
      <c r="C6" s="9" t="str">
        <f>'[1]Результаты 2'!B5</f>
        <v>Геворкян</v>
      </c>
      <c r="D6" s="9" t="str">
        <f>'[1]Результаты 2'!C5</f>
        <v>Сергей</v>
      </c>
      <c r="E6" s="10">
        <f>'[1]Результаты1'!J5</f>
        <v>0</v>
      </c>
      <c r="F6" s="10">
        <f>'[1]Результаты1'!K5</f>
        <v>34</v>
      </c>
      <c r="G6" s="10">
        <f>'[1]Результаты1'!L5</f>
        <v>27.93</v>
      </c>
      <c r="H6" s="11">
        <f>TIME(E6,F6,G6)</f>
        <v>0.023923611111111114</v>
      </c>
      <c r="I6" s="12">
        <f>'[1]Результаты 2'!J5</f>
        <v>0</v>
      </c>
      <c r="J6" s="12">
        <f>'[1]Результаты 2'!K5</f>
        <v>34</v>
      </c>
      <c r="K6" s="12">
        <f>'[1]Результаты 2'!L5</f>
        <v>44.64</v>
      </c>
      <c r="L6" s="13">
        <f>TIME(I6,J6,K6)</f>
        <v>0.024120370370370372</v>
      </c>
      <c r="M6" s="14">
        <f t="shared" si="0"/>
        <v>0</v>
      </c>
      <c r="N6" s="14">
        <f t="shared" si="0"/>
        <v>68</v>
      </c>
      <c r="O6" s="14">
        <f t="shared" si="0"/>
        <v>72.57</v>
      </c>
      <c r="P6" s="15">
        <f>TIME(M6,N6,O6)</f>
        <v>0.04805555555555555</v>
      </c>
      <c r="Q6" s="16">
        <f>((R6/(O6+(N6*60)+(M6*3600)))*3.6)</f>
        <v>16.99188695193579</v>
      </c>
      <c r="R6" s="1">
        <f>'[1]Результаты1'!O5+'[1]Результаты 2'!O5</f>
        <v>19600</v>
      </c>
      <c r="S6" s="1">
        <v>3</v>
      </c>
      <c r="T6" s="21" t="s">
        <v>13</v>
      </c>
    </row>
    <row r="7" spans="1:20" ht="15.75" thickBot="1">
      <c r="A7" s="8"/>
      <c r="B7" s="9">
        <f>'[1]Результаты 2'!A6</f>
        <v>4</v>
      </c>
      <c r="C7" s="9" t="str">
        <f>'[1]Результаты 2'!B6</f>
        <v>Коробейников</v>
      </c>
      <c r="D7" s="9" t="str">
        <f>'[1]Результаты 2'!C6</f>
        <v>Владимир</v>
      </c>
      <c r="E7" s="10">
        <f>'[1]Результаты1'!J6</f>
        <v>0</v>
      </c>
      <c r="F7" s="10"/>
      <c r="G7" s="10"/>
      <c r="H7" s="10" t="s">
        <v>14</v>
      </c>
      <c r="I7" s="12"/>
      <c r="J7" s="12"/>
      <c r="K7" s="12">
        <f>'[1]Результаты 2'!L6</f>
        <v>0</v>
      </c>
      <c r="L7" s="13" t="s">
        <v>14</v>
      </c>
      <c r="M7" s="14">
        <f t="shared" si="0"/>
        <v>0</v>
      </c>
      <c r="N7" s="14">
        <f t="shared" si="0"/>
        <v>0</v>
      </c>
      <c r="O7" s="14">
        <f t="shared" si="0"/>
        <v>0</v>
      </c>
      <c r="P7" s="15" t="s">
        <v>14</v>
      </c>
      <c r="Q7" s="16"/>
      <c r="R7" s="1">
        <f>'[1]Результаты1'!O6+'[1]Результаты 2'!O6</f>
        <v>19600</v>
      </c>
      <c r="S7" s="1">
        <f>'[1]Результаты1'!P6+'[1]Результаты 2'!P6</f>
        <v>0</v>
      </c>
      <c r="T7" s="19"/>
    </row>
    <row r="8" spans="1:20" ht="15.75" thickBot="1">
      <c r="A8" s="29" t="s">
        <v>22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1"/>
      <c r="R8" s="1"/>
      <c r="S8" s="1"/>
      <c r="T8" s="19"/>
    </row>
    <row r="9" spans="1:20" ht="35.25" customHeight="1" thickBot="1">
      <c r="A9" s="2" t="s">
        <v>0</v>
      </c>
      <c r="B9" s="3" t="s">
        <v>1</v>
      </c>
      <c r="C9" s="23" t="s">
        <v>2</v>
      </c>
      <c r="D9" s="23"/>
      <c r="E9" s="24" t="s">
        <v>3</v>
      </c>
      <c r="F9" s="25"/>
      <c r="G9" s="25"/>
      <c r="H9" s="26"/>
      <c r="I9" s="27" t="s">
        <v>4</v>
      </c>
      <c r="J9" s="28"/>
      <c r="K9" s="28"/>
      <c r="L9" s="28"/>
      <c r="M9" s="4" t="s">
        <v>5</v>
      </c>
      <c r="N9" s="4" t="s">
        <v>6</v>
      </c>
      <c r="O9" s="4" t="s">
        <v>7</v>
      </c>
      <c r="P9" s="5" t="s">
        <v>8</v>
      </c>
      <c r="Q9" s="6" t="s">
        <v>9</v>
      </c>
      <c r="R9" s="7" t="s">
        <v>10</v>
      </c>
      <c r="S9" s="7" t="s">
        <v>11</v>
      </c>
      <c r="T9" s="20" t="s">
        <v>12</v>
      </c>
    </row>
    <row r="10" spans="1:20" ht="15.75" thickBot="1">
      <c r="A10" s="8">
        <v>1</v>
      </c>
      <c r="B10" s="9">
        <f>'[1]Результаты 2'!A8</f>
        <v>5</v>
      </c>
      <c r="C10" s="9" t="str">
        <f>'[1]Результаты 2'!B8</f>
        <v>Левинский</v>
      </c>
      <c r="D10" s="9" t="str">
        <f>'[1]Результаты 2'!C8</f>
        <v>Леонид</v>
      </c>
      <c r="E10" s="10">
        <f>'[1]Результаты1'!J8</f>
        <v>0</v>
      </c>
      <c r="F10" s="10">
        <f>'[1]Результаты1'!K8</f>
        <v>25</v>
      </c>
      <c r="G10" s="10">
        <f>'[1]Результаты1'!L8</f>
        <v>16.87</v>
      </c>
      <c r="H10" s="11">
        <f aca="true" t="shared" si="1" ref="H10:H19">TIME(E10,F10,G10)</f>
        <v>0.017546296296296296</v>
      </c>
      <c r="I10" s="12">
        <f>'[1]Результаты 2'!J8</f>
        <v>0</v>
      </c>
      <c r="J10" s="12">
        <f>'[1]Результаты 2'!K8</f>
        <v>24</v>
      </c>
      <c r="K10" s="12">
        <f>'[1]Результаты 2'!L8</f>
        <v>34.91</v>
      </c>
      <c r="L10" s="13">
        <f aca="true" t="shared" si="2" ref="L10:L19">TIME(I10,J10,K10)</f>
        <v>0.017060185185185185</v>
      </c>
      <c r="M10" s="14">
        <f aca="true" t="shared" si="3" ref="M10:O19">E10+I10</f>
        <v>0</v>
      </c>
      <c r="N10" s="14">
        <f t="shared" si="3"/>
        <v>49</v>
      </c>
      <c r="O10" s="14">
        <f t="shared" si="3"/>
        <v>51.78</v>
      </c>
      <c r="P10" s="15">
        <f aca="true" t="shared" si="4" ref="P10:P19">TIME(M10,N10,O10)</f>
        <v>0.034618055555555555</v>
      </c>
      <c r="Q10" s="16">
        <f aca="true" t="shared" si="5" ref="Q10:Q19">((R10/(O10+(N10*60)+(M10*3600)))*3.6)</f>
        <v>23.584621863907106</v>
      </c>
      <c r="R10" s="1">
        <f>'[1]Результаты1'!O8+'[1]Результаты 2'!O8</f>
        <v>19600</v>
      </c>
      <c r="S10" s="1">
        <f>'[1]Результаты1'!P8+'[1]Результаты 2'!P8</f>
        <v>0</v>
      </c>
      <c r="T10" s="19"/>
    </row>
    <row r="11" spans="1:20" ht="15.75" thickBot="1">
      <c r="A11" s="18">
        <v>1</v>
      </c>
      <c r="B11" s="9">
        <f>'[1]Результаты 2'!A10</f>
        <v>8</v>
      </c>
      <c r="C11" s="9" t="str">
        <f>'[1]Результаты 2'!B10</f>
        <v>Бурашов</v>
      </c>
      <c r="D11" s="9" t="str">
        <f>'[1]Результаты 2'!C10</f>
        <v>Алексей</v>
      </c>
      <c r="E11" s="10">
        <f>'[1]Результаты1'!J10</f>
        <v>0</v>
      </c>
      <c r="F11" s="10">
        <f>'[1]Результаты1'!K10</f>
        <v>29</v>
      </c>
      <c r="G11" s="10">
        <f>'[1]Результаты1'!L10</f>
        <v>25.28</v>
      </c>
      <c r="H11" s="11">
        <f t="shared" si="1"/>
        <v>0.020428240740740743</v>
      </c>
      <c r="I11" s="12">
        <f>'[1]Результаты 2'!J10</f>
        <v>0</v>
      </c>
      <c r="J11" s="12">
        <f>'[1]Результаты 2'!K10</f>
        <v>27</v>
      </c>
      <c r="K11" s="12">
        <f>'[1]Результаты 2'!L10</f>
        <v>56.42</v>
      </c>
      <c r="L11" s="13">
        <f t="shared" si="2"/>
        <v>0.019398148148148147</v>
      </c>
      <c r="M11" s="14">
        <f t="shared" si="3"/>
        <v>0</v>
      </c>
      <c r="N11" s="14">
        <f t="shared" si="3"/>
        <v>56</v>
      </c>
      <c r="O11" s="14">
        <f t="shared" si="3"/>
        <v>81.7</v>
      </c>
      <c r="P11" s="15">
        <f t="shared" si="4"/>
        <v>0.03982638888888889</v>
      </c>
      <c r="Q11" s="16">
        <f t="shared" si="5"/>
        <v>20.501496353546216</v>
      </c>
      <c r="R11" s="1">
        <f>'[1]Результаты1'!O9+'[1]Результаты 2'!O9</f>
        <v>19600</v>
      </c>
      <c r="S11" s="1"/>
      <c r="T11" s="19"/>
    </row>
    <row r="12" spans="1:20" ht="15.75" thickBot="1">
      <c r="A12" s="18">
        <v>2</v>
      </c>
      <c r="B12" s="9">
        <f>'[1]Результаты 2'!A9</f>
        <v>6</v>
      </c>
      <c r="C12" s="9" t="str">
        <f>'[1]Результаты 2'!B9</f>
        <v>Отбеткин</v>
      </c>
      <c r="D12" s="9" t="str">
        <f>'[1]Результаты 2'!C9</f>
        <v>Павел</v>
      </c>
      <c r="E12" s="10">
        <f>'[1]Результаты1'!J9</f>
        <v>0</v>
      </c>
      <c r="F12" s="10">
        <f>'[1]Результаты1'!K9</f>
        <v>26</v>
      </c>
      <c r="G12" s="10">
        <f>'[1]Результаты1'!L9</f>
        <v>37.97</v>
      </c>
      <c r="H12" s="11">
        <f t="shared" si="1"/>
        <v>0.018483796296296297</v>
      </c>
      <c r="I12" s="12">
        <f>'[1]Результаты 2'!J9</f>
        <v>0</v>
      </c>
      <c r="J12" s="12">
        <f>'[1]Результаты 2'!K9</f>
        <v>31</v>
      </c>
      <c r="K12" s="12">
        <f>'[1]Результаты 2'!L9</f>
        <v>5.54</v>
      </c>
      <c r="L12" s="13">
        <f t="shared" si="2"/>
        <v>0.021585648148148145</v>
      </c>
      <c r="M12" s="14">
        <f t="shared" si="3"/>
        <v>0</v>
      </c>
      <c r="N12" s="14">
        <f t="shared" si="3"/>
        <v>57</v>
      </c>
      <c r="O12" s="14">
        <f t="shared" si="3"/>
        <v>43.51</v>
      </c>
      <c r="P12" s="15">
        <f t="shared" si="4"/>
        <v>0.04008101851851852</v>
      </c>
      <c r="Q12" s="16">
        <f t="shared" si="5"/>
        <v>20.37239678822928</v>
      </c>
      <c r="R12" s="1">
        <f>'[1]Результаты1'!O10+'[1]Результаты 2'!O10</f>
        <v>19600</v>
      </c>
      <c r="S12" s="1">
        <v>3</v>
      </c>
      <c r="T12" s="21" t="s">
        <v>13</v>
      </c>
    </row>
    <row r="13" spans="1:20" ht="15.75" thickBot="1">
      <c r="A13" s="8">
        <v>2</v>
      </c>
      <c r="B13" s="9">
        <f>'[1]Результаты 2'!A11</f>
        <v>13</v>
      </c>
      <c r="C13" s="9" t="str">
        <f>'[1]Результаты 2'!B11</f>
        <v>Фролов </v>
      </c>
      <c r="D13" s="9" t="str">
        <f>'[1]Результаты 2'!C11</f>
        <v>Олег</v>
      </c>
      <c r="E13" s="10">
        <f>'[1]Результаты1'!J11</f>
        <v>0</v>
      </c>
      <c r="F13" s="10">
        <f>'[1]Результаты1'!K11</f>
        <v>31</v>
      </c>
      <c r="G13" s="10">
        <f>'[1]Результаты1'!L11</f>
        <v>47.13</v>
      </c>
      <c r="H13" s="11">
        <f t="shared" si="1"/>
        <v>0.02207175925925926</v>
      </c>
      <c r="I13" s="12">
        <f>'[1]Результаты 2'!J11</f>
        <v>0</v>
      </c>
      <c r="J13" s="12">
        <f>'[1]Результаты 2'!K11</f>
        <v>28</v>
      </c>
      <c r="K13" s="12">
        <f>'[1]Результаты 2'!L11</f>
        <v>17.35</v>
      </c>
      <c r="L13" s="13">
        <f t="shared" si="2"/>
        <v>0.019641203703703706</v>
      </c>
      <c r="M13" s="14">
        <f t="shared" si="3"/>
        <v>0</v>
      </c>
      <c r="N13" s="14">
        <f t="shared" si="3"/>
        <v>59</v>
      </c>
      <c r="O13" s="14">
        <f t="shared" si="3"/>
        <v>64.48</v>
      </c>
      <c r="P13" s="15">
        <f t="shared" si="4"/>
        <v>0.04171296296296296</v>
      </c>
      <c r="Q13" s="16">
        <f t="shared" si="5"/>
        <v>19.575639204545453</v>
      </c>
      <c r="R13" s="1">
        <f>'[1]Результаты1'!O11+'[1]Результаты 2'!O11</f>
        <v>19600</v>
      </c>
      <c r="S13" s="1">
        <f>'[1]Результаты1'!P11+'[1]Результаты 2'!P11</f>
        <v>0</v>
      </c>
      <c r="T13" s="19"/>
    </row>
    <row r="14" spans="1:20" ht="15.75" thickBot="1">
      <c r="A14" s="8">
        <v>3</v>
      </c>
      <c r="B14" s="9">
        <f>'[1]Результаты 2'!A12</f>
        <v>7</v>
      </c>
      <c r="C14" s="9" t="str">
        <f>'[1]Результаты 2'!B12</f>
        <v>Туренков</v>
      </c>
      <c r="D14" s="9" t="str">
        <f>'[1]Результаты 2'!C12</f>
        <v>Константин</v>
      </c>
      <c r="E14" s="10">
        <f>'[1]Результаты1'!J12</f>
        <v>0</v>
      </c>
      <c r="F14" s="10">
        <f>'[1]Результаты1'!K12</f>
        <v>33</v>
      </c>
      <c r="G14" s="10">
        <f>'[1]Результаты1'!L12</f>
        <v>37.75</v>
      </c>
      <c r="H14" s="11">
        <f t="shared" si="1"/>
        <v>0.023344907407407408</v>
      </c>
      <c r="I14" s="12">
        <f>'[1]Результаты 2'!J12</f>
        <v>0</v>
      </c>
      <c r="J14" s="12">
        <f>'[1]Результаты 2'!K12</f>
        <v>32</v>
      </c>
      <c r="K14" s="12">
        <f>'[1]Результаты 2'!L12</f>
        <v>33.26</v>
      </c>
      <c r="L14" s="13">
        <f t="shared" si="2"/>
        <v>0.022604166666666665</v>
      </c>
      <c r="M14" s="14">
        <f t="shared" si="3"/>
        <v>0</v>
      </c>
      <c r="N14" s="14">
        <f t="shared" si="3"/>
        <v>65</v>
      </c>
      <c r="O14" s="14">
        <f t="shared" si="3"/>
        <v>71.00999999999999</v>
      </c>
      <c r="P14" s="15">
        <f t="shared" si="4"/>
        <v>0.04596064814814815</v>
      </c>
      <c r="Q14" s="16">
        <f t="shared" si="5"/>
        <v>17.768779227450953</v>
      </c>
      <c r="R14" s="1">
        <f>'[1]Результаты1'!O12+'[1]Результаты 2'!O12</f>
        <v>19600</v>
      </c>
      <c r="S14" s="1">
        <f>'[1]Результаты1'!P12+'[1]Результаты 2'!P12</f>
        <v>0</v>
      </c>
      <c r="T14" s="19"/>
    </row>
    <row r="15" spans="1:20" ht="15.75" thickBot="1">
      <c r="A15" s="8">
        <v>4</v>
      </c>
      <c r="B15" s="9">
        <f>'[1]Результаты 2'!A13</f>
        <v>9</v>
      </c>
      <c r="C15" s="9" t="str">
        <f>'[1]Результаты 2'!B13</f>
        <v>Спиридонов</v>
      </c>
      <c r="D15" s="9" t="str">
        <f>'[1]Результаты 2'!C13</f>
        <v>Александр</v>
      </c>
      <c r="E15" s="10">
        <f>'[1]Результаты1'!J13</f>
        <v>0</v>
      </c>
      <c r="F15" s="10">
        <f>'[1]Результаты1'!K13</f>
        <v>34</v>
      </c>
      <c r="G15" s="10">
        <f>'[1]Результаты1'!L13</f>
        <v>11.46</v>
      </c>
      <c r="H15" s="11">
        <f t="shared" si="1"/>
        <v>0.023738425925925923</v>
      </c>
      <c r="I15" s="12">
        <f>'[1]Результаты 2'!J13</f>
        <v>0</v>
      </c>
      <c r="J15" s="12">
        <f>'[1]Результаты 2'!K13</f>
        <v>33</v>
      </c>
      <c r="K15" s="12">
        <f>'[1]Результаты 2'!L13</f>
        <v>7.63</v>
      </c>
      <c r="L15" s="13">
        <f t="shared" si="2"/>
        <v>0.022997685185185187</v>
      </c>
      <c r="M15" s="14">
        <f t="shared" si="3"/>
        <v>0</v>
      </c>
      <c r="N15" s="14">
        <f t="shared" si="3"/>
        <v>67</v>
      </c>
      <c r="O15" s="14">
        <f t="shared" si="3"/>
        <v>19.09</v>
      </c>
      <c r="P15" s="15">
        <f t="shared" si="4"/>
        <v>0.046747685185185184</v>
      </c>
      <c r="Q15" s="16">
        <f t="shared" si="5"/>
        <v>17.46928144705862</v>
      </c>
      <c r="R15" s="1">
        <f>'[1]Результаты1'!O13+'[1]Результаты 2'!O13</f>
        <v>19600</v>
      </c>
      <c r="S15" s="1">
        <f>'[1]Результаты1'!P13+'[1]Результаты 2'!P13</f>
        <v>0</v>
      </c>
      <c r="T15" s="19"/>
    </row>
    <row r="16" spans="1:20" ht="15.75" thickBot="1">
      <c r="A16" s="8">
        <v>5</v>
      </c>
      <c r="B16" s="9">
        <f>'[1]Результаты 2'!A14</f>
        <v>12</v>
      </c>
      <c r="C16" s="9" t="str">
        <f>'[1]Результаты 2'!B14</f>
        <v>Муравьев</v>
      </c>
      <c r="D16" s="9" t="str">
        <f>'[1]Результаты 2'!C14</f>
        <v>Алексей</v>
      </c>
      <c r="E16" s="10">
        <f>'[1]Результаты1'!J14</f>
        <v>0</v>
      </c>
      <c r="F16" s="10">
        <f>'[1]Результаты1'!K14</f>
        <v>36</v>
      </c>
      <c r="G16" s="10">
        <f>'[1]Результаты1'!L14</f>
        <v>14.08</v>
      </c>
      <c r="H16" s="11">
        <f t="shared" si="1"/>
        <v>0.02516203703703704</v>
      </c>
      <c r="I16" s="12">
        <f>'[1]Результаты 2'!J14</f>
        <v>0</v>
      </c>
      <c r="J16" s="12">
        <f>'[1]Результаты 2'!K14</f>
        <v>32</v>
      </c>
      <c r="K16" s="12">
        <f>'[1]Результаты 2'!L14</f>
        <v>23.95</v>
      </c>
      <c r="L16" s="13">
        <f t="shared" si="2"/>
        <v>0.022488425925925926</v>
      </c>
      <c r="M16" s="14">
        <f t="shared" si="3"/>
        <v>0</v>
      </c>
      <c r="N16" s="14">
        <f t="shared" si="3"/>
        <v>68</v>
      </c>
      <c r="O16" s="14">
        <f t="shared" si="3"/>
        <v>38.03</v>
      </c>
      <c r="P16" s="15">
        <f t="shared" si="4"/>
        <v>0.04766203703703704</v>
      </c>
      <c r="Q16" s="16">
        <f t="shared" si="5"/>
        <v>17.134406500195485</v>
      </c>
      <c r="R16" s="1">
        <f>'[1]Результаты1'!O14+'[1]Результаты 2'!O14</f>
        <v>19600</v>
      </c>
      <c r="S16" s="1">
        <f>'[1]Результаты1'!P14+'[1]Результаты 2'!P14</f>
        <v>0</v>
      </c>
      <c r="T16" s="19"/>
    </row>
    <row r="17" spans="1:20" ht="15.75" thickBot="1">
      <c r="A17" s="8">
        <v>6</v>
      </c>
      <c r="B17" s="9">
        <f>'[1]Результаты 2'!A15</f>
        <v>10</v>
      </c>
      <c r="C17" s="9" t="str">
        <f>'[1]Результаты 2'!B15</f>
        <v>Пирожков</v>
      </c>
      <c r="D17" s="9" t="str">
        <f>'[1]Результаты 2'!C15</f>
        <v>Валерий</v>
      </c>
      <c r="E17" s="10">
        <f>'[1]Результаты1'!J15</f>
        <v>0</v>
      </c>
      <c r="F17" s="10">
        <f>'[1]Результаты1'!K15</f>
        <v>36</v>
      </c>
      <c r="G17" s="10">
        <f>'[1]Результаты1'!L15</f>
        <v>30.02</v>
      </c>
      <c r="H17" s="11">
        <f t="shared" si="1"/>
        <v>0.02534722222222222</v>
      </c>
      <c r="I17" s="12">
        <f>'[1]Результаты 2'!J15</f>
        <v>0</v>
      </c>
      <c r="J17" s="12">
        <f>'[1]Результаты 2'!K15</f>
        <v>34</v>
      </c>
      <c r="K17" s="12">
        <f>'[1]Результаты 2'!L15</f>
        <v>57.17</v>
      </c>
      <c r="L17" s="13">
        <f t="shared" si="2"/>
        <v>0.024270833333333335</v>
      </c>
      <c r="M17" s="14">
        <f t="shared" si="3"/>
        <v>0</v>
      </c>
      <c r="N17" s="14">
        <f t="shared" si="3"/>
        <v>70</v>
      </c>
      <c r="O17" s="14">
        <f t="shared" si="3"/>
        <v>87.19</v>
      </c>
      <c r="P17" s="15">
        <f t="shared" si="4"/>
        <v>0.04961805555555556</v>
      </c>
      <c r="Q17" s="16">
        <f t="shared" si="5"/>
        <v>16.45833284738955</v>
      </c>
      <c r="R17" s="1">
        <f>'[1]Результаты1'!O15+'[1]Результаты 2'!O15</f>
        <v>19600</v>
      </c>
      <c r="S17" s="1">
        <f>'[1]Результаты1'!P15+'[1]Результаты 2'!P15</f>
        <v>0</v>
      </c>
      <c r="T17" s="19"/>
    </row>
    <row r="18" spans="1:20" ht="15.75" thickBot="1">
      <c r="A18" s="8">
        <v>7</v>
      </c>
      <c r="B18" s="9">
        <f>'[1]Результаты 2'!A16</f>
        <v>14</v>
      </c>
      <c r="C18" s="9" t="str">
        <f>'[1]Результаты 2'!B16</f>
        <v>Грязин</v>
      </c>
      <c r="D18" s="9" t="str">
        <f>'[1]Результаты 2'!C16</f>
        <v>Артём</v>
      </c>
      <c r="E18" s="10">
        <f>'[1]Результаты1'!J16</f>
        <v>0</v>
      </c>
      <c r="F18" s="10">
        <f>'[1]Результаты1'!K16</f>
        <v>37</v>
      </c>
      <c r="G18" s="10">
        <f>'[1]Результаты1'!L16</f>
        <v>24.67</v>
      </c>
      <c r="H18" s="11">
        <f t="shared" si="1"/>
        <v>0.02597222222222222</v>
      </c>
      <c r="I18" s="12">
        <f>'[1]Результаты 2'!J16</f>
        <v>0</v>
      </c>
      <c r="J18" s="12">
        <f>'[1]Результаты 2'!K16</f>
        <v>36</v>
      </c>
      <c r="K18" s="12">
        <f>'[1]Результаты 2'!L16</f>
        <v>28.69</v>
      </c>
      <c r="L18" s="13">
        <f t="shared" si="2"/>
        <v>0.02532407407407408</v>
      </c>
      <c r="M18" s="14">
        <f t="shared" si="3"/>
        <v>0</v>
      </c>
      <c r="N18" s="14">
        <f t="shared" si="3"/>
        <v>73</v>
      </c>
      <c r="O18" s="14">
        <f t="shared" si="3"/>
        <v>53.36</v>
      </c>
      <c r="P18" s="15">
        <f t="shared" si="4"/>
        <v>0.05130787037037038</v>
      </c>
      <c r="Q18" s="16">
        <f t="shared" si="5"/>
        <v>15.91569374018803</v>
      </c>
      <c r="R18" s="1">
        <f>'[1]Результаты1'!O16+'[1]Результаты 2'!O16</f>
        <v>19600</v>
      </c>
      <c r="S18" s="1">
        <f>'[1]Результаты1'!P16+'[1]Результаты 2'!P16</f>
        <v>0</v>
      </c>
      <c r="T18" s="19"/>
    </row>
    <row r="19" spans="1:20" ht="15.75" thickBot="1">
      <c r="A19" s="8">
        <v>8</v>
      </c>
      <c r="B19" s="9">
        <f>'[1]Результаты 2'!A17</f>
        <v>11</v>
      </c>
      <c r="C19" s="9" t="str">
        <f>'[1]Результаты 2'!B17</f>
        <v>Кухто</v>
      </c>
      <c r="D19" s="9" t="str">
        <f>'[1]Результаты 2'!C17</f>
        <v>Владимир</v>
      </c>
      <c r="E19" s="10">
        <f>'[1]Результаты1'!J17</f>
        <v>0</v>
      </c>
      <c r="F19" s="10">
        <f>'[1]Результаты1'!K17</f>
        <v>40</v>
      </c>
      <c r="G19" s="10">
        <f>'[1]Результаты1'!L17</f>
        <v>34.48</v>
      </c>
      <c r="H19" s="11">
        <f t="shared" si="1"/>
        <v>0.028171296296296302</v>
      </c>
      <c r="I19" s="12">
        <f>'[1]Результаты 2'!J17</f>
        <v>1</v>
      </c>
      <c r="J19" s="12">
        <f>'[1]Результаты 2'!K17</f>
        <v>-20</v>
      </c>
      <c r="K19" s="12">
        <f>'[1]Результаты 2'!L17</f>
        <v>7.79</v>
      </c>
      <c r="L19" s="13">
        <f t="shared" si="2"/>
        <v>0.027858796296296295</v>
      </c>
      <c r="M19" s="14">
        <f t="shared" si="3"/>
        <v>1</v>
      </c>
      <c r="N19" s="14">
        <f t="shared" si="3"/>
        <v>20</v>
      </c>
      <c r="O19" s="14">
        <f t="shared" si="3"/>
        <v>42.269999999999996</v>
      </c>
      <c r="P19" s="15">
        <f t="shared" si="4"/>
        <v>0.05604166666666666</v>
      </c>
      <c r="Q19" s="16">
        <f t="shared" si="5"/>
        <v>14.571678159210453</v>
      </c>
      <c r="R19" s="1">
        <f>'[1]Результаты1'!O17+'[1]Результаты 2'!O17</f>
        <v>19600</v>
      </c>
      <c r="S19" s="1">
        <f>'[1]Результаты1'!P17+'[1]Результаты 2'!P17</f>
        <v>0</v>
      </c>
      <c r="T19" s="19" t="s">
        <v>15</v>
      </c>
    </row>
    <row r="20" spans="1:20" ht="15.75" thickBot="1">
      <c r="A20" s="29" t="s">
        <v>21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1"/>
      <c r="R20" s="1"/>
      <c r="S20" s="1"/>
      <c r="T20" s="19"/>
    </row>
    <row r="21" spans="1:20" ht="36" customHeight="1" thickBot="1">
      <c r="A21" s="2" t="s">
        <v>0</v>
      </c>
      <c r="B21" s="3" t="s">
        <v>1</v>
      </c>
      <c r="C21" s="23" t="s">
        <v>2</v>
      </c>
      <c r="D21" s="23"/>
      <c r="E21" s="24" t="s">
        <v>3</v>
      </c>
      <c r="F21" s="25"/>
      <c r="G21" s="25"/>
      <c r="H21" s="26"/>
      <c r="I21" s="27" t="s">
        <v>4</v>
      </c>
      <c r="J21" s="28"/>
      <c r="K21" s="28"/>
      <c r="L21" s="28"/>
      <c r="M21" s="4" t="s">
        <v>5</v>
      </c>
      <c r="N21" s="4" t="s">
        <v>6</v>
      </c>
      <c r="O21" s="4" t="s">
        <v>7</v>
      </c>
      <c r="P21" s="5" t="s">
        <v>8</v>
      </c>
      <c r="Q21" s="6" t="s">
        <v>9</v>
      </c>
      <c r="R21" s="7" t="s">
        <v>10</v>
      </c>
      <c r="S21" s="7" t="s">
        <v>11</v>
      </c>
      <c r="T21" s="20" t="s">
        <v>12</v>
      </c>
    </row>
    <row r="22" spans="1:20" ht="30.75" customHeight="1" thickBot="1">
      <c r="A22" s="8">
        <v>1</v>
      </c>
      <c r="B22" s="9">
        <f>'[1]Результаты 2'!A19</f>
        <v>20</v>
      </c>
      <c r="C22" s="9" t="str">
        <f>'[1]Результаты 2'!B19</f>
        <v>Ларина</v>
      </c>
      <c r="D22" s="9" t="str">
        <f>'[1]Результаты 2'!C19</f>
        <v>Людмила</v>
      </c>
      <c r="E22" s="10">
        <f>'[1]Результаты1'!J19</f>
        <v>1</v>
      </c>
      <c r="F22" s="10">
        <f>'[1]Результаты1'!K19</f>
        <v>-27</v>
      </c>
      <c r="G22" s="10">
        <f>'[1]Результаты1'!L19</f>
        <v>10.42</v>
      </c>
      <c r="H22" s="11">
        <f aca="true" t="shared" si="6" ref="H22:H50">TIME(E22,F22,G22)</f>
        <v>0.023032407407407408</v>
      </c>
      <c r="I22" s="12">
        <f>'[1]Результаты 2'!J19</f>
        <v>1</v>
      </c>
      <c r="J22" s="12">
        <f>'[1]Результаты 2'!K19</f>
        <v>-29</v>
      </c>
      <c r="K22" s="12">
        <f>'[1]Результаты 2'!L19</f>
        <v>42.56</v>
      </c>
      <c r="L22" s="13">
        <f aca="true" t="shared" si="7" ref="L22:L29">TIME(I22,J22,K22)</f>
        <v>0.02201388888888889</v>
      </c>
      <c r="M22" s="14">
        <f aca="true" t="shared" si="8" ref="M22:O29">E22+I22</f>
        <v>2</v>
      </c>
      <c r="N22" s="14">
        <f t="shared" si="8"/>
        <v>-56</v>
      </c>
      <c r="O22" s="14">
        <f t="shared" si="8"/>
        <v>52.980000000000004</v>
      </c>
      <c r="P22" s="15">
        <f aca="true" t="shared" si="9" ref="P22:P29">TIME(M22,N22,O22)</f>
        <v>0.0450462962962963</v>
      </c>
      <c r="Q22" s="16">
        <f aca="true" t="shared" si="10" ref="Q22:Q29">((R22/(O22+(N22*60)+(M22*3600)))*3.6)</f>
        <v>18.12493257093538</v>
      </c>
      <c r="R22" s="1">
        <f>'[1]Результаты1'!O19+'[1]Результаты 2'!O19</f>
        <v>19600</v>
      </c>
      <c r="S22" s="1">
        <f>'[1]Результаты1'!P19+'[1]Результаты 2'!P19</f>
        <v>0</v>
      </c>
      <c r="T22" s="19"/>
    </row>
    <row r="23" spans="1:20" ht="15.75" thickBot="1">
      <c r="A23" s="8">
        <v>2</v>
      </c>
      <c r="B23" s="9">
        <f>'[1]Результаты 2'!A20</f>
        <v>19</v>
      </c>
      <c r="C23" s="9" t="str">
        <f>'[1]Результаты 2'!B20</f>
        <v>Дорошина</v>
      </c>
      <c r="D23" s="9" t="str">
        <f>'[1]Результаты 2'!C20</f>
        <v>Татьяна</v>
      </c>
      <c r="E23" s="10">
        <f>'[1]Результаты1'!J20</f>
        <v>1</v>
      </c>
      <c r="F23" s="10">
        <f>'[1]Результаты1'!K20</f>
        <v>-26</v>
      </c>
      <c r="G23" s="10">
        <f>'[1]Результаты1'!L20</f>
        <v>4.52</v>
      </c>
      <c r="H23" s="11">
        <f t="shared" si="6"/>
        <v>0.023657407407407405</v>
      </c>
      <c r="I23" s="12">
        <f>'[1]Результаты 2'!J20</f>
        <v>1</v>
      </c>
      <c r="J23" s="12">
        <f>'[1]Результаты 2'!K20</f>
        <v>-27</v>
      </c>
      <c r="K23" s="12">
        <f>'[1]Результаты 2'!L20</f>
        <v>6.63</v>
      </c>
      <c r="L23" s="13">
        <f t="shared" si="7"/>
        <v>0.022986111111111113</v>
      </c>
      <c r="M23" s="14">
        <f t="shared" si="8"/>
        <v>2</v>
      </c>
      <c r="N23" s="14">
        <f t="shared" si="8"/>
        <v>-53</v>
      </c>
      <c r="O23" s="14">
        <f t="shared" si="8"/>
        <v>11.149999999999999</v>
      </c>
      <c r="P23" s="15">
        <f t="shared" si="9"/>
        <v>0.046655092592592595</v>
      </c>
      <c r="Q23" s="16">
        <f t="shared" si="10"/>
        <v>17.503690014015852</v>
      </c>
      <c r="R23" s="1">
        <f>'[1]Результаты1'!O20+'[1]Результаты 2'!O20</f>
        <v>19600</v>
      </c>
      <c r="S23" s="1">
        <f>'[1]Результаты1'!P20+'[1]Результаты 2'!P20</f>
        <v>0</v>
      </c>
      <c r="T23" s="19"/>
    </row>
    <row r="24" spans="1:20" ht="15.75" thickBot="1">
      <c r="A24" s="8">
        <v>3</v>
      </c>
      <c r="B24" s="9">
        <f>'[1]Результаты 2'!A22</f>
        <v>21</v>
      </c>
      <c r="C24" s="9" t="str">
        <f>'[1]Результаты 2'!B22</f>
        <v>Тюгаева</v>
      </c>
      <c r="D24" s="9" t="str">
        <f>'[1]Результаты 2'!C22</f>
        <v>Ирина</v>
      </c>
      <c r="E24" s="10">
        <f>'[1]Результаты1'!J22</f>
        <v>1</v>
      </c>
      <c r="F24" s="10">
        <f>'[1]Результаты1'!K22</f>
        <v>-25</v>
      </c>
      <c r="G24" s="10">
        <f>'[1]Результаты1'!L22</f>
        <v>44.77</v>
      </c>
      <c r="H24" s="11">
        <f t="shared" si="6"/>
        <v>0.024814814814814817</v>
      </c>
      <c r="I24" s="12">
        <f>'[1]Результаты 2'!J22</f>
        <v>1</v>
      </c>
      <c r="J24" s="12">
        <f>'[1]Результаты 2'!K22</f>
        <v>-28</v>
      </c>
      <c r="K24" s="12">
        <f>'[1]Результаты 2'!L22</f>
        <v>15.51</v>
      </c>
      <c r="L24" s="13">
        <f t="shared" si="7"/>
        <v>0.022395833333333334</v>
      </c>
      <c r="M24" s="14">
        <f t="shared" si="8"/>
        <v>2</v>
      </c>
      <c r="N24" s="14">
        <f t="shared" si="8"/>
        <v>-53</v>
      </c>
      <c r="O24" s="14">
        <f t="shared" si="8"/>
        <v>60.28</v>
      </c>
      <c r="P24" s="15">
        <f t="shared" si="9"/>
        <v>0.04722222222222222</v>
      </c>
      <c r="Q24" s="16">
        <f t="shared" si="10"/>
        <v>17.292930877292736</v>
      </c>
      <c r="R24" s="1">
        <f>'[1]Результаты1'!O21+'[1]Результаты 2'!O21</f>
        <v>19600</v>
      </c>
      <c r="S24" s="1">
        <f>'[1]Результаты1'!P21+'[1]Результаты 2'!P21</f>
        <v>0</v>
      </c>
      <c r="T24" s="19" t="s">
        <v>15</v>
      </c>
    </row>
    <row r="25" spans="1:20" ht="15.75" thickBot="1">
      <c r="A25" s="8">
        <v>1</v>
      </c>
      <c r="B25" s="9">
        <f>'[1]Результаты 2'!A21</f>
        <v>16</v>
      </c>
      <c r="C25" s="9" t="str">
        <f>'[1]Результаты 2'!B21</f>
        <v>Яговкина</v>
      </c>
      <c r="D25" s="9" t="str">
        <f>'[1]Результаты 2'!C21</f>
        <v>Ирина</v>
      </c>
      <c r="E25" s="10">
        <f>'[1]Результаты1'!J21</f>
        <v>1</v>
      </c>
      <c r="F25" s="10">
        <f>'[1]Результаты1'!K21</f>
        <v>-25</v>
      </c>
      <c r="G25" s="10">
        <f>'[1]Результаты1'!L21</f>
        <v>6.87</v>
      </c>
      <c r="H25" s="11">
        <f t="shared" si="6"/>
        <v>0.024374999999999997</v>
      </c>
      <c r="I25" s="12">
        <f>'[1]Результаты 2'!J21</f>
        <v>1</v>
      </c>
      <c r="J25" s="12">
        <f>'[1]Результаты 2'!K21</f>
        <v>-27</v>
      </c>
      <c r="K25" s="12">
        <f>'[1]Результаты 2'!L21</f>
        <v>1.72</v>
      </c>
      <c r="L25" s="13">
        <f t="shared" si="7"/>
        <v>0.02292824074074074</v>
      </c>
      <c r="M25" s="14">
        <f t="shared" si="8"/>
        <v>2</v>
      </c>
      <c r="N25" s="14">
        <f t="shared" si="8"/>
        <v>-52</v>
      </c>
      <c r="O25" s="14">
        <f t="shared" si="8"/>
        <v>8.59</v>
      </c>
      <c r="P25" s="15">
        <f t="shared" si="9"/>
        <v>0.04731481481481481</v>
      </c>
      <c r="Q25" s="16">
        <f t="shared" si="10"/>
        <v>17.257783245568767</v>
      </c>
      <c r="R25" s="1">
        <f>'[1]Результаты1'!O22+'[1]Результаты 2'!O22</f>
        <v>19600</v>
      </c>
      <c r="S25" s="1">
        <f>'[1]Результаты1'!P22+'[1]Результаты 2'!P22</f>
        <v>0</v>
      </c>
      <c r="T25" s="19" t="s">
        <v>15</v>
      </c>
    </row>
    <row r="26" spans="1:20" ht="15.75" thickBot="1">
      <c r="A26" s="8">
        <v>2</v>
      </c>
      <c r="B26" s="9">
        <f>'[1]Результаты 2'!A23</f>
        <v>17</v>
      </c>
      <c r="C26" s="9" t="str">
        <f>'[1]Результаты 2'!B23</f>
        <v>Ростовцева</v>
      </c>
      <c r="D26" s="9" t="str">
        <f>'[1]Результаты 2'!C23</f>
        <v>Анастасия</v>
      </c>
      <c r="E26" s="10">
        <f>'[1]Результаты1'!J23</f>
        <v>1</v>
      </c>
      <c r="F26" s="10">
        <f>'[1]Результаты1'!K23</f>
        <v>-24</v>
      </c>
      <c r="G26" s="10">
        <f>'[1]Результаты1'!L23</f>
        <v>48.92</v>
      </c>
      <c r="H26" s="11">
        <f t="shared" si="6"/>
        <v>0.025555555555555554</v>
      </c>
      <c r="I26" s="12">
        <f>'[1]Результаты 2'!J23</f>
        <v>1</v>
      </c>
      <c r="J26" s="12">
        <f>'[1]Результаты 2'!K23</f>
        <v>-20</v>
      </c>
      <c r="K26" s="12">
        <f>'[1]Результаты 2'!L23</f>
        <v>32.25</v>
      </c>
      <c r="L26" s="13">
        <f t="shared" si="7"/>
        <v>0.028148148148148148</v>
      </c>
      <c r="M26" s="14">
        <f t="shared" si="8"/>
        <v>2</v>
      </c>
      <c r="N26" s="14">
        <f t="shared" si="8"/>
        <v>-44</v>
      </c>
      <c r="O26" s="14">
        <f t="shared" si="8"/>
        <v>81.17</v>
      </c>
      <c r="P26" s="15">
        <f t="shared" si="9"/>
        <v>0.05371527777777777</v>
      </c>
      <c r="Q26" s="16">
        <f t="shared" si="10"/>
        <v>15.203063020746923</v>
      </c>
      <c r="R26" s="1">
        <f>'[1]Результаты1'!O23+'[1]Результаты 2'!O23</f>
        <v>19600</v>
      </c>
      <c r="S26" s="1">
        <f>'[1]Результаты1'!P23+'[1]Результаты 2'!P23</f>
        <v>0</v>
      </c>
      <c r="T26" s="19"/>
    </row>
    <row r="27" spans="1:20" ht="15.75" thickBot="1">
      <c r="A27" s="8">
        <v>4</v>
      </c>
      <c r="B27" s="9">
        <f>'[1]Результаты 2'!A24</f>
        <v>22</v>
      </c>
      <c r="C27" s="9" t="str">
        <f>'[1]Результаты 2'!B24</f>
        <v>Николаева</v>
      </c>
      <c r="D27" s="9" t="str">
        <f>'[1]Результаты 2'!C24</f>
        <v>Оксана</v>
      </c>
      <c r="E27" s="10">
        <f>'[1]Результаты1'!J24</f>
        <v>1</v>
      </c>
      <c r="F27" s="10">
        <f>'[1]Результаты1'!K24</f>
        <v>-10</v>
      </c>
      <c r="G27" s="10">
        <f>'[1]Результаты1'!L24</f>
        <v>38.13</v>
      </c>
      <c r="H27" s="11">
        <f t="shared" si="6"/>
        <v>0.03516203703703704</v>
      </c>
      <c r="I27" s="12">
        <f>'[1]Результаты 2'!J24</f>
        <v>1</v>
      </c>
      <c r="J27" s="12">
        <f>'[1]Результаты 2'!K24</f>
        <v>-14</v>
      </c>
      <c r="K27" s="12">
        <f>'[1]Результаты 2'!L24</f>
        <v>53.06</v>
      </c>
      <c r="L27" s="13">
        <f t="shared" si="7"/>
        <v>0.03255787037037037</v>
      </c>
      <c r="M27" s="14">
        <f t="shared" si="8"/>
        <v>2</v>
      </c>
      <c r="N27" s="14">
        <f t="shared" si="8"/>
        <v>-24</v>
      </c>
      <c r="O27" s="14">
        <f t="shared" si="8"/>
        <v>91.19</v>
      </c>
      <c r="P27" s="15">
        <f t="shared" si="9"/>
        <v>0.06771990740740741</v>
      </c>
      <c r="Q27" s="16">
        <f t="shared" si="10"/>
        <v>12.059085416812648</v>
      </c>
      <c r="R27" s="1">
        <f>'[1]Результаты1'!O24+'[1]Результаты 2'!O24</f>
        <v>19600</v>
      </c>
      <c r="S27" s="1">
        <f>'[1]Результаты1'!P24+'[1]Результаты 2'!P24</f>
        <v>0</v>
      </c>
      <c r="T27" s="19" t="s">
        <v>15</v>
      </c>
    </row>
    <row r="28" spans="1:20" ht="15.75" thickBot="1">
      <c r="A28" s="8">
        <v>5</v>
      </c>
      <c r="B28" s="9">
        <f>'[1]Результаты 2'!A25</f>
        <v>18</v>
      </c>
      <c r="C28" s="9" t="str">
        <f>'[1]Результаты 2'!B25</f>
        <v>Гордеева</v>
      </c>
      <c r="D28" s="9" t="str">
        <f>'[1]Результаты 2'!C25</f>
        <v>Надежда</v>
      </c>
      <c r="E28" s="10">
        <f>'[1]Результаты1'!J25</f>
        <v>1</v>
      </c>
      <c r="F28" s="10">
        <f>'[1]Результаты1'!K25</f>
        <v>-7</v>
      </c>
      <c r="G28" s="10">
        <f>'[1]Результаты1'!L25</f>
        <v>35.23</v>
      </c>
      <c r="H28" s="11">
        <f t="shared" si="6"/>
        <v>0.037210648148148145</v>
      </c>
      <c r="I28" s="12">
        <f>'[1]Результаты 2'!J25</f>
        <v>1</v>
      </c>
      <c r="J28" s="12">
        <f>'[1]Результаты 2'!K25</f>
        <v>-16</v>
      </c>
      <c r="K28" s="12">
        <f>'[1]Результаты 2'!L25</f>
        <v>10.67</v>
      </c>
      <c r="L28" s="13">
        <f t="shared" si="7"/>
        <v>0.030671296296296297</v>
      </c>
      <c r="M28" s="14">
        <f t="shared" si="8"/>
        <v>2</v>
      </c>
      <c r="N28" s="14">
        <f t="shared" si="8"/>
        <v>-23</v>
      </c>
      <c r="O28" s="14">
        <f t="shared" si="8"/>
        <v>45.9</v>
      </c>
      <c r="P28" s="15">
        <f t="shared" si="9"/>
        <v>0.06788194444444444</v>
      </c>
      <c r="Q28" s="16">
        <f t="shared" si="10"/>
        <v>12.02884467856595</v>
      </c>
      <c r="R28" s="1">
        <f>'[1]Результаты1'!O25+'[1]Результаты 2'!O25</f>
        <v>19600</v>
      </c>
      <c r="S28" s="1">
        <f>'[1]Результаты1'!P25+'[1]Результаты 2'!P25</f>
        <v>0</v>
      </c>
      <c r="T28" s="19"/>
    </row>
    <row r="29" spans="1:20" ht="15.75" thickBot="1">
      <c r="A29" s="8">
        <v>6</v>
      </c>
      <c r="B29" s="9">
        <f>'[1]Результаты 2'!A26</f>
        <v>23</v>
      </c>
      <c r="C29" s="9" t="str">
        <f>'[1]Результаты 2'!B26</f>
        <v>Терскова</v>
      </c>
      <c r="D29" s="9" t="str">
        <f>'[1]Результаты 2'!C26</f>
        <v>Ольга</v>
      </c>
      <c r="E29" s="10">
        <f>'[1]Результаты1'!J26</f>
        <v>1</v>
      </c>
      <c r="F29" s="10">
        <f>'[1]Результаты1'!K26</f>
        <v>4</v>
      </c>
      <c r="G29" s="10">
        <f>'[1]Результаты1'!L26</f>
        <v>41.87</v>
      </c>
      <c r="H29" s="11">
        <f t="shared" si="6"/>
        <v>0.04491898148148148</v>
      </c>
      <c r="I29" s="12">
        <f>'[1]Результаты 2'!J26</f>
        <v>1</v>
      </c>
      <c r="J29" s="12">
        <f>'[1]Результаты 2'!K26</f>
        <v>-5</v>
      </c>
      <c r="K29" s="12">
        <f>'[1]Результаты 2'!L26</f>
        <v>2.48</v>
      </c>
      <c r="L29" s="13">
        <f t="shared" si="7"/>
        <v>0.03821759259259259</v>
      </c>
      <c r="M29" s="14">
        <f t="shared" si="8"/>
        <v>2</v>
      </c>
      <c r="N29" s="14">
        <f t="shared" si="8"/>
        <v>-1</v>
      </c>
      <c r="O29" s="14">
        <f t="shared" si="8"/>
        <v>44.349999999999994</v>
      </c>
      <c r="P29" s="15">
        <f t="shared" si="9"/>
        <v>0.08314814814814815</v>
      </c>
      <c r="Q29" s="16">
        <f t="shared" si="10"/>
        <v>9.821347790683918</v>
      </c>
      <c r="R29" s="1">
        <f>'[1]Результаты1'!O26+'[1]Результаты 2'!O26</f>
        <v>19600</v>
      </c>
      <c r="S29" s="1">
        <f>'[1]Результаты1'!P26+'[1]Результаты 2'!P26</f>
        <v>0</v>
      </c>
      <c r="T29" s="19"/>
    </row>
    <row r="30" spans="1:20" ht="15.75" thickBot="1">
      <c r="A30" s="29" t="s">
        <v>18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  <c r="R30" s="1"/>
      <c r="S30" s="1"/>
      <c r="T30" s="19"/>
    </row>
    <row r="31" spans="1:20" ht="33" customHeight="1" thickBot="1">
      <c r="A31" s="2" t="s">
        <v>0</v>
      </c>
      <c r="B31" s="3" t="s">
        <v>1</v>
      </c>
      <c r="C31" s="23" t="s">
        <v>2</v>
      </c>
      <c r="D31" s="23"/>
      <c r="E31" s="24" t="s">
        <v>3</v>
      </c>
      <c r="F31" s="25"/>
      <c r="G31" s="25"/>
      <c r="H31" s="26"/>
      <c r="I31" s="27" t="s">
        <v>4</v>
      </c>
      <c r="J31" s="28"/>
      <c r="K31" s="28"/>
      <c r="L31" s="28"/>
      <c r="M31" s="4" t="s">
        <v>5</v>
      </c>
      <c r="N31" s="4" t="s">
        <v>6</v>
      </c>
      <c r="O31" s="4" t="s">
        <v>7</v>
      </c>
      <c r="P31" s="5" t="s">
        <v>8</v>
      </c>
      <c r="Q31" s="6" t="s">
        <v>9</v>
      </c>
      <c r="R31" s="7" t="s">
        <v>10</v>
      </c>
      <c r="S31" s="7" t="s">
        <v>11</v>
      </c>
      <c r="T31" s="20" t="s">
        <v>12</v>
      </c>
    </row>
    <row r="32" spans="1:20" ht="15.75" thickBot="1">
      <c r="A32" s="8">
        <v>1</v>
      </c>
      <c r="B32" s="9">
        <f>'[1]Результаты 2'!A28</f>
        <v>25</v>
      </c>
      <c r="C32" s="9" t="str">
        <f>'[1]Результаты 2'!B28</f>
        <v>Фурсов</v>
      </c>
      <c r="D32" s="9" t="str">
        <f>'[1]Результаты 2'!C28</f>
        <v>Сергей</v>
      </c>
      <c r="E32" s="10">
        <f>'[1]Результаты1'!J28</f>
        <v>0</v>
      </c>
      <c r="F32" s="10">
        <f>'[1]Результаты1'!K28</f>
        <v>29</v>
      </c>
      <c r="G32" s="10">
        <f>'[1]Результаты1'!L28</f>
        <v>34.32</v>
      </c>
      <c r="H32" s="11">
        <f aca="true" t="shared" si="11" ref="H32:H39">TIME(E32,F32,G32)</f>
        <v>0.020532407407407405</v>
      </c>
      <c r="I32" s="12">
        <f>'[1]Результаты 2'!J28</f>
        <v>0</v>
      </c>
      <c r="J32" s="12">
        <f>'[1]Результаты 2'!K28</f>
        <v>26</v>
      </c>
      <c r="K32" s="12">
        <f>'[1]Результаты 2'!L28</f>
        <v>54.24</v>
      </c>
      <c r="L32" s="13">
        <f aca="true" t="shared" si="12" ref="L32:L39">TIME(I32,J32,K32)</f>
        <v>0.018680555555555554</v>
      </c>
      <c r="M32" s="14">
        <f aca="true" t="shared" si="13" ref="M32:O39">E32+I32</f>
        <v>0</v>
      </c>
      <c r="N32" s="14">
        <f t="shared" si="13"/>
        <v>55</v>
      </c>
      <c r="O32" s="14">
        <f t="shared" si="13"/>
        <v>88.56</v>
      </c>
      <c r="P32" s="15">
        <f aca="true" t="shared" si="14" ref="P32:P39">TIME(M32,N32,O32)</f>
        <v>0.03921296296296296</v>
      </c>
      <c r="Q32" s="16">
        <f aca="true" t="shared" si="15" ref="Q32:Q39">((R32/(O32+(N32*60)+(M32*3600)))*3.6)</f>
        <v>20.823004462072387</v>
      </c>
      <c r="R32" s="1">
        <f>'[1]Результаты1'!O28+'[1]Результаты 2'!O28</f>
        <v>19600</v>
      </c>
      <c r="S32" s="1">
        <f>'[1]Результаты1'!P28+'[1]Результаты 2'!P28</f>
        <v>0</v>
      </c>
      <c r="T32" s="19"/>
    </row>
    <row r="33" spans="1:20" ht="15.75" thickBot="1">
      <c r="A33" s="8">
        <v>2</v>
      </c>
      <c r="B33" s="9">
        <f>'[1]Результаты 2'!A29</f>
        <v>26</v>
      </c>
      <c r="C33" s="9" t="str">
        <f>'[1]Результаты 2'!B29</f>
        <v>Самарина</v>
      </c>
      <c r="D33" s="9" t="str">
        <f>'[1]Результаты 2'!C29</f>
        <v>Ольга</v>
      </c>
      <c r="E33" s="10">
        <f>'[1]Результаты1'!J29</f>
        <v>0</v>
      </c>
      <c r="F33" s="10">
        <f>'[1]Результаты1'!K29</f>
        <v>31</v>
      </c>
      <c r="G33" s="10">
        <f>'[1]Результаты1'!L29</f>
        <v>26.12</v>
      </c>
      <c r="H33" s="11">
        <f t="shared" si="11"/>
        <v>0.0218287037037037</v>
      </c>
      <c r="I33" s="12">
        <f>'[1]Результаты 2'!J29</f>
        <v>0</v>
      </c>
      <c r="J33" s="12">
        <f>'[1]Результаты 2'!K29</f>
        <v>29</v>
      </c>
      <c r="K33" s="12">
        <f>'[1]Результаты 2'!L29</f>
        <v>21.64</v>
      </c>
      <c r="L33" s="13">
        <f t="shared" si="12"/>
        <v>0.020381944444444446</v>
      </c>
      <c r="M33" s="14">
        <f t="shared" si="13"/>
        <v>0</v>
      </c>
      <c r="N33" s="14">
        <f t="shared" si="13"/>
        <v>60</v>
      </c>
      <c r="O33" s="14">
        <f t="shared" si="13"/>
        <v>47.760000000000005</v>
      </c>
      <c r="P33" s="15">
        <f t="shared" si="14"/>
        <v>0.04221064814814815</v>
      </c>
      <c r="Q33" s="16">
        <f t="shared" si="15"/>
        <v>19.34337785380617</v>
      </c>
      <c r="R33" s="1">
        <f>'[1]Результаты1'!O29+'[1]Результаты 2'!O29</f>
        <v>19600</v>
      </c>
      <c r="S33" s="1">
        <f>'[1]Результаты1'!P29+'[1]Результаты 2'!P29</f>
        <v>0</v>
      </c>
      <c r="T33" s="19"/>
    </row>
    <row r="34" spans="1:20" ht="15.75" thickBot="1">
      <c r="A34" s="8">
        <v>3</v>
      </c>
      <c r="B34" s="9">
        <f>'[1]Результаты 2'!A30</f>
        <v>24</v>
      </c>
      <c r="C34" s="9" t="str">
        <f>'[1]Результаты 2'!B30</f>
        <v>Трускова</v>
      </c>
      <c r="D34" s="9" t="str">
        <f>'[1]Результаты 2'!C30</f>
        <v>Ирина</v>
      </c>
      <c r="E34" s="10">
        <f>'[1]Результаты1'!J30</f>
        <v>0</v>
      </c>
      <c r="F34" s="10">
        <f>'[1]Результаты1'!K30</f>
        <v>35</v>
      </c>
      <c r="G34" s="10">
        <f>'[1]Результаты1'!L30</f>
        <v>24.71</v>
      </c>
      <c r="H34" s="11">
        <f t="shared" si="11"/>
        <v>0.024583333333333332</v>
      </c>
      <c r="I34" s="12">
        <f>'[1]Результаты 2'!J30</f>
        <v>0</v>
      </c>
      <c r="J34" s="12">
        <f>'[1]Результаты 2'!K30</f>
        <v>32</v>
      </c>
      <c r="K34" s="12">
        <f>'[1]Результаты 2'!L30</f>
        <v>11.37</v>
      </c>
      <c r="L34" s="13">
        <f t="shared" si="12"/>
        <v>0.022349537037037032</v>
      </c>
      <c r="M34" s="14">
        <f t="shared" si="13"/>
        <v>0</v>
      </c>
      <c r="N34" s="14">
        <f t="shared" si="13"/>
        <v>67</v>
      </c>
      <c r="O34" s="14">
        <f t="shared" si="13"/>
        <v>36.08</v>
      </c>
      <c r="P34" s="15">
        <f t="shared" si="14"/>
        <v>0.046944444444444434</v>
      </c>
      <c r="Q34" s="16">
        <f t="shared" si="15"/>
        <v>17.396106585668925</v>
      </c>
      <c r="R34" s="1">
        <f>'[1]Результаты1'!O30+'[1]Результаты 2'!O30</f>
        <v>19600</v>
      </c>
      <c r="S34" s="1">
        <f>'[1]Результаты1'!P30+'[1]Результаты 2'!P30</f>
        <v>0</v>
      </c>
      <c r="T34" s="19"/>
    </row>
    <row r="35" spans="1:20" ht="15.75" thickBot="1">
      <c r="A35" s="8">
        <v>4</v>
      </c>
      <c r="B35" s="9">
        <f>'[1]Результаты 2'!A31</f>
        <v>28</v>
      </c>
      <c r="C35" s="9" t="str">
        <f>'[1]Результаты 2'!B31</f>
        <v>Овчаренко</v>
      </c>
      <c r="D35" s="9" t="str">
        <f>'[1]Результаты 2'!C31</f>
        <v>Ольга</v>
      </c>
      <c r="E35" s="10">
        <f>'[1]Результаты1'!J31</f>
        <v>0</v>
      </c>
      <c r="F35" s="10">
        <f>'[1]Результаты1'!K31</f>
        <v>35</v>
      </c>
      <c r="G35" s="10">
        <f>'[1]Результаты1'!L31</f>
        <v>33.5</v>
      </c>
      <c r="H35" s="11">
        <f t="shared" si="11"/>
        <v>0.024687499999999998</v>
      </c>
      <c r="I35" s="12">
        <f>'[1]Результаты 2'!J31</f>
        <v>0</v>
      </c>
      <c r="J35" s="12">
        <f>'[1]Результаты 2'!K31</f>
        <v>32</v>
      </c>
      <c r="K35" s="12">
        <f>'[1]Результаты 2'!L31</f>
        <v>21.26</v>
      </c>
      <c r="L35" s="13">
        <f t="shared" si="12"/>
        <v>0.02246527777777778</v>
      </c>
      <c r="M35" s="14">
        <f t="shared" si="13"/>
        <v>0</v>
      </c>
      <c r="N35" s="14">
        <f t="shared" si="13"/>
        <v>67</v>
      </c>
      <c r="O35" s="14">
        <f t="shared" si="13"/>
        <v>54.760000000000005</v>
      </c>
      <c r="P35" s="15">
        <f t="shared" si="14"/>
        <v>0.047152777777777787</v>
      </c>
      <c r="Q35" s="16">
        <f t="shared" si="15"/>
        <v>17.31635728239209</v>
      </c>
      <c r="R35" s="1">
        <f>'[1]Результаты1'!O31+'[1]Результаты 2'!O31</f>
        <v>19600</v>
      </c>
      <c r="S35" s="1">
        <f>'[1]Результаты1'!P31+'[1]Результаты 2'!P31</f>
        <v>0</v>
      </c>
      <c r="T35" s="19"/>
    </row>
    <row r="36" spans="1:20" ht="15.75" thickBot="1">
      <c r="A36" s="8">
        <v>5</v>
      </c>
      <c r="B36" s="9">
        <f>'[1]Результаты 2'!A32</f>
        <v>29</v>
      </c>
      <c r="C36" s="9" t="str">
        <f>'[1]Результаты 2'!B32</f>
        <v>Соколова</v>
      </c>
      <c r="D36" s="9" t="str">
        <f>'[1]Результаты 2'!C32</f>
        <v>Софья</v>
      </c>
      <c r="E36" s="10">
        <f>'[1]Результаты1'!J32</f>
        <v>0</v>
      </c>
      <c r="F36" s="10">
        <f>'[1]Результаты1'!K32</f>
        <v>36</v>
      </c>
      <c r="G36" s="10">
        <f>'[1]Результаты1'!L32</f>
        <v>29.04</v>
      </c>
      <c r="H36" s="11">
        <f t="shared" si="11"/>
        <v>0.02533564814814815</v>
      </c>
      <c r="I36" s="12">
        <f>'[1]Результаты 2'!J32</f>
        <v>0</v>
      </c>
      <c r="J36" s="12">
        <f>'[1]Результаты 2'!K32</f>
        <v>35</v>
      </c>
      <c r="K36" s="12">
        <f>'[1]Результаты 2'!L32</f>
        <v>20.12</v>
      </c>
      <c r="L36" s="13">
        <f t="shared" si="12"/>
        <v>0.024537037037037038</v>
      </c>
      <c r="M36" s="14">
        <f t="shared" si="13"/>
        <v>0</v>
      </c>
      <c r="N36" s="14">
        <f t="shared" si="13"/>
        <v>71</v>
      </c>
      <c r="O36" s="14">
        <f t="shared" si="13"/>
        <v>49.16</v>
      </c>
      <c r="P36" s="15">
        <f t="shared" si="14"/>
        <v>0.04987268518518518</v>
      </c>
      <c r="Q36" s="16">
        <f t="shared" si="15"/>
        <v>16.374421000844713</v>
      </c>
      <c r="R36" s="1">
        <f>'[1]Результаты1'!O32+'[1]Результаты 2'!O32</f>
        <v>19600</v>
      </c>
      <c r="S36" s="1">
        <f>'[1]Результаты1'!P32+'[1]Результаты 2'!P32</f>
        <v>0</v>
      </c>
      <c r="T36" s="19"/>
    </row>
    <row r="37" spans="1:20" ht="15.75" thickBot="1">
      <c r="A37" s="8">
        <v>6</v>
      </c>
      <c r="B37" s="9">
        <f>'[1]Результаты 2'!A33</f>
        <v>27</v>
      </c>
      <c r="C37" s="9" t="str">
        <f>'[1]Результаты 2'!B33</f>
        <v>Гайфутдинов</v>
      </c>
      <c r="D37" s="9" t="str">
        <f>'[1]Результаты 2'!C33</f>
        <v>Ринат</v>
      </c>
      <c r="E37" s="10">
        <f>'[1]Результаты1'!J33</f>
        <v>0</v>
      </c>
      <c r="F37" s="10">
        <f>'[1]Результаты1'!K33</f>
        <v>44</v>
      </c>
      <c r="G37" s="10">
        <f>'[1]Результаты1'!L33</f>
        <v>11.7</v>
      </c>
      <c r="H37" s="11">
        <f t="shared" si="11"/>
        <v>0.03068287037037037</v>
      </c>
      <c r="I37" s="12">
        <f>'[1]Результаты 2'!J33</f>
        <v>0</v>
      </c>
      <c r="J37" s="12">
        <f>'[1]Результаты 2'!K33</f>
        <v>40</v>
      </c>
      <c r="K37" s="12">
        <f>'[1]Результаты 2'!L33</f>
        <v>47.25</v>
      </c>
      <c r="L37" s="13">
        <f t="shared" si="12"/>
        <v>0.02832175925925926</v>
      </c>
      <c r="M37" s="14">
        <f t="shared" si="13"/>
        <v>0</v>
      </c>
      <c r="N37" s="14">
        <f t="shared" si="13"/>
        <v>84</v>
      </c>
      <c r="O37" s="14">
        <f t="shared" si="13"/>
        <v>58.95</v>
      </c>
      <c r="P37" s="15">
        <f t="shared" si="14"/>
        <v>0.05900462962962963</v>
      </c>
      <c r="Q37" s="16">
        <f t="shared" si="15"/>
        <v>13.838143147118526</v>
      </c>
      <c r="R37" s="1">
        <f>'[1]Результаты1'!O33+'[1]Результаты 2'!O33</f>
        <v>19600</v>
      </c>
      <c r="S37" s="1">
        <f>'[1]Результаты1'!P33+'[1]Результаты 2'!P33</f>
        <v>0</v>
      </c>
      <c r="T37" s="19"/>
    </row>
    <row r="38" spans="1:20" ht="15.75" thickBot="1">
      <c r="A38" s="8">
        <v>7</v>
      </c>
      <c r="B38" s="9">
        <f>'[1]Результаты 2'!A34</f>
        <v>30</v>
      </c>
      <c r="C38" s="9" t="str">
        <f>'[1]Результаты 2'!B34</f>
        <v>Евдокимов</v>
      </c>
      <c r="D38" s="9" t="str">
        <f>'[1]Результаты 2'!C34</f>
        <v>Сергей</v>
      </c>
      <c r="E38" s="10">
        <f>'[1]Результаты1'!J34</f>
        <v>1</v>
      </c>
      <c r="F38" s="10">
        <f>'[1]Результаты1'!K34</f>
        <v>-10</v>
      </c>
      <c r="G38" s="10">
        <f>'[1]Результаты1'!L34</f>
        <v>35.94</v>
      </c>
      <c r="H38" s="11">
        <f t="shared" si="11"/>
        <v>0.03512731481481481</v>
      </c>
      <c r="I38" s="12">
        <f>'[1]Результаты 2'!J34</f>
        <v>1</v>
      </c>
      <c r="J38" s="12">
        <f>'[1]Результаты 2'!K34</f>
        <v>-9</v>
      </c>
      <c r="K38" s="12">
        <f>'[1]Результаты 2'!L34</f>
        <v>5.74</v>
      </c>
      <c r="L38" s="13">
        <f t="shared" si="12"/>
        <v>0.035474537037037034</v>
      </c>
      <c r="M38" s="14">
        <f t="shared" si="13"/>
        <v>2</v>
      </c>
      <c r="N38" s="14">
        <f t="shared" si="13"/>
        <v>-19</v>
      </c>
      <c r="O38" s="14">
        <f t="shared" si="13"/>
        <v>41.68</v>
      </c>
      <c r="P38" s="15">
        <f t="shared" si="14"/>
        <v>0.07061342592592593</v>
      </c>
      <c r="Q38" s="16">
        <f t="shared" si="15"/>
        <v>11.564028267624654</v>
      </c>
      <c r="R38" s="1">
        <f>'[1]Результаты1'!O34+'[1]Результаты 2'!O34</f>
        <v>19600</v>
      </c>
      <c r="S38" s="1">
        <f>'[1]Результаты1'!P34+'[1]Результаты 2'!P34</f>
        <v>0</v>
      </c>
      <c r="T38" s="19"/>
    </row>
    <row r="39" spans="1:20" ht="15.75" thickBot="1">
      <c r="A39" s="8">
        <v>8</v>
      </c>
      <c r="B39" s="9">
        <f>'[1]Результаты 2'!A35</f>
        <v>31</v>
      </c>
      <c r="C39" s="9" t="str">
        <f>'[1]Результаты 2'!B35</f>
        <v>Краснова</v>
      </c>
      <c r="D39" s="9" t="str">
        <f>'[1]Результаты 2'!C35</f>
        <v>Марина</v>
      </c>
      <c r="E39" s="10">
        <f>'[1]Результаты1'!J35</f>
        <v>1</v>
      </c>
      <c r="F39" s="10">
        <f>'[1]Результаты1'!K35</f>
        <v>-1</v>
      </c>
      <c r="G39" s="10">
        <f>'[1]Результаты1'!L35</f>
        <v>13.07</v>
      </c>
      <c r="H39" s="11">
        <f t="shared" si="11"/>
        <v>0.041122685185185186</v>
      </c>
      <c r="I39" s="12">
        <f>'[1]Результаты 2'!J35</f>
        <v>1</v>
      </c>
      <c r="J39" s="12">
        <f>'[1]Результаты 2'!K35</f>
        <v>-10</v>
      </c>
      <c r="K39" s="12">
        <f>'[1]Результаты 2'!L35</f>
        <v>55.08</v>
      </c>
      <c r="L39" s="13">
        <f t="shared" si="12"/>
        <v>0.0353587962962963</v>
      </c>
      <c r="M39" s="14">
        <f t="shared" si="13"/>
        <v>2</v>
      </c>
      <c r="N39" s="14">
        <f t="shared" si="13"/>
        <v>-11</v>
      </c>
      <c r="O39" s="14">
        <f t="shared" si="13"/>
        <v>68.15</v>
      </c>
      <c r="P39" s="15">
        <f t="shared" si="14"/>
        <v>0.07648148148148148</v>
      </c>
      <c r="Q39" s="16">
        <f t="shared" si="15"/>
        <v>10.677723719951878</v>
      </c>
      <c r="R39" s="1">
        <f>'[1]Результаты1'!O35+'[1]Результаты 2'!O35</f>
        <v>19600</v>
      </c>
      <c r="S39" s="1">
        <f>'[1]Результаты1'!P35+'[1]Результаты 2'!P35</f>
        <v>0</v>
      </c>
      <c r="T39" s="19"/>
    </row>
    <row r="40" spans="1:20" ht="15.75" thickBot="1">
      <c r="A40" s="29" t="s">
        <v>19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1"/>
      <c r="R40" s="1"/>
      <c r="S40" s="1"/>
      <c r="T40" s="19"/>
    </row>
    <row r="41" spans="1:20" ht="30.75" thickBot="1">
      <c r="A41" s="2" t="s">
        <v>0</v>
      </c>
      <c r="B41" s="3" t="s">
        <v>1</v>
      </c>
      <c r="C41" s="23" t="s">
        <v>2</v>
      </c>
      <c r="D41" s="23"/>
      <c r="E41" s="24" t="s">
        <v>3</v>
      </c>
      <c r="F41" s="25"/>
      <c r="G41" s="25"/>
      <c r="H41" s="26"/>
      <c r="I41" s="27" t="s">
        <v>4</v>
      </c>
      <c r="J41" s="28"/>
      <c r="K41" s="28"/>
      <c r="L41" s="28"/>
      <c r="M41" s="4" t="s">
        <v>5</v>
      </c>
      <c r="N41" s="4" t="s">
        <v>6</v>
      </c>
      <c r="O41" s="4" t="s">
        <v>7</v>
      </c>
      <c r="P41" s="5" t="s">
        <v>8</v>
      </c>
      <c r="Q41" s="6" t="s">
        <v>9</v>
      </c>
      <c r="R41" s="7" t="s">
        <v>10</v>
      </c>
      <c r="S41" s="7" t="s">
        <v>11</v>
      </c>
      <c r="T41" s="20" t="s">
        <v>12</v>
      </c>
    </row>
    <row r="42" spans="1:20" ht="15.75" thickBot="1">
      <c r="A42" s="8">
        <v>1</v>
      </c>
      <c r="B42" s="9">
        <f>'[1]Результаты 2'!A37</f>
        <v>32</v>
      </c>
      <c r="C42" s="9" t="str">
        <f>'[1]Результаты 2'!B37</f>
        <v>Москвичёв</v>
      </c>
      <c r="D42" s="9" t="str">
        <f>'[1]Результаты 2'!C37</f>
        <v>Александр</v>
      </c>
      <c r="E42" s="10">
        <f>'[1]Результаты1'!J37</f>
        <v>0</v>
      </c>
      <c r="F42" s="10">
        <f>'[1]Результаты1'!K37</f>
        <v>24</v>
      </c>
      <c r="G42" s="10">
        <f>'[1]Результаты1'!L37</f>
        <v>25.38</v>
      </c>
      <c r="H42" s="11">
        <f t="shared" si="6"/>
        <v>0.01695601851851852</v>
      </c>
      <c r="I42" s="12">
        <f>'[1]Результаты 2'!J37</f>
        <v>0</v>
      </c>
      <c r="J42" s="12">
        <f>'[1]Результаты 2'!K37</f>
        <v>21</v>
      </c>
      <c r="K42" s="12">
        <f>'[1]Результаты 2'!L37</f>
        <v>56.95</v>
      </c>
      <c r="L42" s="13">
        <f aca="true" t="shared" si="16" ref="L42:L47">TIME(I42,J42,K42)</f>
        <v>0.015231481481481483</v>
      </c>
      <c r="M42" s="14">
        <f aca="true" t="shared" si="17" ref="M42:O47">E42+I42</f>
        <v>0</v>
      </c>
      <c r="N42" s="14">
        <f t="shared" si="17"/>
        <v>45</v>
      </c>
      <c r="O42" s="14">
        <f t="shared" si="17"/>
        <v>82.33</v>
      </c>
      <c r="P42" s="15">
        <f aca="true" t="shared" si="18" ref="P42:P47">TIME(M42,N42,O42)</f>
        <v>0.032199074074074074</v>
      </c>
      <c r="Q42" s="16">
        <f aca="true" t="shared" si="19" ref="Q42:Q47">((R42/(O42+(N42*60)+(M42*3600)))*3.6)</f>
        <v>25.360039966502896</v>
      </c>
      <c r="R42" s="1">
        <f>'[1]Результаты1'!O37+'[1]Результаты 2'!O37</f>
        <v>19600</v>
      </c>
      <c r="S42" s="1">
        <f>'[1]Результаты1'!P37+'[1]Результаты 2'!P37</f>
        <v>0</v>
      </c>
      <c r="T42" s="19"/>
    </row>
    <row r="43" spans="1:20" ht="15.75" thickBot="1">
      <c r="A43" s="8">
        <v>1</v>
      </c>
      <c r="B43" s="9">
        <f>'[1]Результаты 2'!A38</f>
        <v>33</v>
      </c>
      <c r="C43" s="9" t="str">
        <f>'[1]Результаты 2'!B38</f>
        <v>Шепелёва</v>
      </c>
      <c r="D43" s="9" t="str">
        <f>'[1]Результаты 2'!C38</f>
        <v>Елена</v>
      </c>
      <c r="E43" s="10">
        <f>'[1]Результаты1'!J38</f>
        <v>0</v>
      </c>
      <c r="F43" s="10">
        <f>'[1]Результаты1'!K38</f>
        <v>25</v>
      </c>
      <c r="G43" s="10">
        <f>'[1]Результаты1'!L38</f>
        <v>31.57</v>
      </c>
      <c r="H43" s="11">
        <f t="shared" si="6"/>
        <v>0.017719907407407406</v>
      </c>
      <c r="I43" s="12">
        <f>'[1]Результаты 2'!J38</f>
        <v>0</v>
      </c>
      <c r="J43" s="12">
        <f>'[1]Результаты 2'!K38</f>
        <v>24</v>
      </c>
      <c r="K43" s="12">
        <f>'[1]Результаты 2'!L38</f>
        <v>4.6</v>
      </c>
      <c r="L43" s="13">
        <f t="shared" si="16"/>
        <v>0.01671296296296296</v>
      </c>
      <c r="M43" s="14">
        <f t="shared" si="17"/>
        <v>0</v>
      </c>
      <c r="N43" s="14">
        <f t="shared" si="17"/>
        <v>49</v>
      </c>
      <c r="O43" s="14">
        <f t="shared" si="17"/>
        <v>36.17</v>
      </c>
      <c r="P43" s="15">
        <f t="shared" si="18"/>
        <v>0.034444444444444444</v>
      </c>
      <c r="Q43" s="16">
        <f t="shared" si="19"/>
        <v>23.70832311326302</v>
      </c>
      <c r="R43" s="1">
        <f>'[1]Результаты1'!O38+'[1]Результаты 2'!O38</f>
        <v>19600</v>
      </c>
      <c r="S43" s="1">
        <f>'[1]Результаты1'!P38+'[1]Результаты 2'!P38</f>
        <v>0</v>
      </c>
      <c r="T43" s="19"/>
    </row>
    <row r="44" spans="1:20" ht="15.75" thickBot="1">
      <c r="A44" s="8">
        <v>2</v>
      </c>
      <c r="B44" s="9">
        <f>'[1]Результаты 2'!A39</f>
        <v>34</v>
      </c>
      <c r="C44" s="9" t="str">
        <f>'[1]Результаты 2'!B39</f>
        <v>Дорошина</v>
      </c>
      <c r="D44" s="9" t="str">
        <f>'[1]Результаты 2'!C39</f>
        <v>Дарья</v>
      </c>
      <c r="E44" s="10">
        <f>'[1]Результаты1'!J39</f>
        <v>1</v>
      </c>
      <c r="F44" s="10">
        <f>'[1]Результаты1'!K39</f>
        <v>-25</v>
      </c>
      <c r="G44" s="10">
        <f>'[1]Результаты1'!L39</f>
        <v>10.11</v>
      </c>
      <c r="H44" s="11">
        <f t="shared" si="6"/>
        <v>0.0244212962962963</v>
      </c>
      <c r="I44" s="12">
        <f>'[1]Результаты 2'!J39</f>
        <v>1</v>
      </c>
      <c r="J44" s="12">
        <f>'[1]Результаты 2'!K39</f>
        <v>-28</v>
      </c>
      <c r="K44" s="12">
        <f>'[1]Результаты 2'!L39</f>
        <v>59.92</v>
      </c>
      <c r="L44" s="13">
        <f t="shared" si="16"/>
        <v>0.02290509259259259</v>
      </c>
      <c r="M44" s="14">
        <f t="shared" si="17"/>
        <v>2</v>
      </c>
      <c r="N44" s="14">
        <f t="shared" si="17"/>
        <v>-53</v>
      </c>
      <c r="O44" s="14">
        <f t="shared" si="17"/>
        <v>70.03</v>
      </c>
      <c r="P44" s="15">
        <f t="shared" si="18"/>
        <v>0.047337962962962964</v>
      </c>
      <c r="Q44" s="16">
        <f t="shared" si="19"/>
        <v>17.251707200191685</v>
      </c>
      <c r="R44" s="1">
        <f>'[1]Результаты1'!O39+'[1]Результаты 2'!O39</f>
        <v>19600</v>
      </c>
      <c r="S44" s="1">
        <f>'[1]Результаты1'!P39+'[1]Результаты 2'!P39</f>
        <v>0</v>
      </c>
      <c r="T44" s="19"/>
    </row>
    <row r="45" spans="1:20" ht="15.75" thickBot="1">
      <c r="A45" s="8">
        <v>3</v>
      </c>
      <c r="B45" s="9">
        <f>'[1]Результаты 2'!A41</f>
        <v>37</v>
      </c>
      <c r="C45" s="9" t="str">
        <f>'[1]Результаты 2'!B41</f>
        <v>Фролов</v>
      </c>
      <c r="D45" s="9" t="str">
        <f>'[1]Результаты 2'!C41</f>
        <v>Александр</v>
      </c>
      <c r="E45" s="10">
        <f>'[1]Результаты1'!J41</f>
        <v>1</v>
      </c>
      <c r="F45" s="10">
        <f>'[1]Результаты1'!K41</f>
        <v>-22</v>
      </c>
      <c r="G45" s="10">
        <f>'[1]Результаты1'!L41</f>
        <v>42.92</v>
      </c>
      <c r="H45" s="11">
        <f t="shared" si="6"/>
        <v>0.026875</v>
      </c>
      <c r="I45" s="12">
        <f>'[1]Результаты 2'!J41</f>
        <v>1</v>
      </c>
      <c r="J45" s="12">
        <f>'[1]Результаты 2'!K41</f>
        <v>-27</v>
      </c>
      <c r="K45" s="12">
        <f>'[1]Результаты 2'!L41</f>
        <v>40.26</v>
      </c>
      <c r="L45" s="13">
        <f t="shared" si="16"/>
        <v>0.02337962962962963</v>
      </c>
      <c r="M45" s="14">
        <f t="shared" si="17"/>
        <v>2</v>
      </c>
      <c r="N45" s="14">
        <f t="shared" si="17"/>
        <v>-49</v>
      </c>
      <c r="O45" s="14">
        <f t="shared" si="17"/>
        <v>83.18</v>
      </c>
      <c r="P45" s="15">
        <f t="shared" si="18"/>
        <v>0.050266203703703695</v>
      </c>
      <c r="Q45" s="16">
        <f t="shared" si="19"/>
        <v>16.24616064726767</v>
      </c>
      <c r="R45" s="1">
        <f>'[1]Результаты1'!O40+'[1]Результаты 2'!O40</f>
        <v>19600</v>
      </c>
      <c r="S45" s="1">
        <f>'[1]Результаты1'!P40+'[1]Результаты 2'!P40</f>
        <v>0</v>
      </c>
      <c r="T45" s="19"/>
    </row>
    <row r="46" spans="1:20" ht="15.75" thickBot="1">
      <c r="A46" s="8">
        <v>4</v>
      </c>
      <c r="B46" s="9">
        <f>'[1]Результаты 2'!A40</f>
        <v>35</v>
      </c>
      <c r="C46" s="9" t="str">
        <f>'[1]Результаты 2'!B40</f>
        <v>Миронова </v>
      </c>
      <c r="D46" s="9" t="str">
        <f>'[1]Результаты 2'!C40</f>
        <v>Екатерина</v>
      </c>
      <c r="E46" s="10">
        <f>'[1]Результаты1'!J40</f>
        <v>1</v>
      </c>
      <c r="F46" s="10">
        <f>'[1]Результаты1'!K40</f>
        <v>-22</v>
      </c>
      <c r="G46" s="10">
        <f>'[1]Результаты1'!L40</f>
        <v>15.17</v>
      </c>
      <c r="H46" s="11">
        <f t="shared" si="6"/>
        <v>0.0265625</v>
      </c>
      <c r="I46" s="12">
        <f>'[1]Результаты 2'!J40</f>
        <v>1</v>
      </c>
      <c r="J46" s="12">
        <f>'[1]Результаты 2'!K40</f>
        <v>-25</v>
      </c>
      <c r="K46" s="12">
        <f>'[1]Результаты 2'!L40</f>
        <v>56.33</v>
      </c>
      <c r="L46" s="13">
        <f t="shared" si="16"/>
        <v>0.024953703703703704</v>
      </c>
      <c r="M46" s="14">
        <f t="shared" si="17"/>
        <v>2</v>
      </c>
      <c r="N46" s="14">
        <f t="shared" si="17"/>
        <v>-47</v>
      </c>
      <c r="O46" s="14">
        <f t="shared" si="17"/>
        <v>71.5</v>
      </c>
      <c r="P46" s="15">
        <f t="shared" si="18"/>
        <v>0.05151620370370371</v>
      </c>
      <c r="Q46" s="16">
        <f t="shared" si="19"/>
        <v>15.850836796585423</v>
      </c>
      <c r="R46" s="1">
        <f>'[1]Результаты1'!O41+'[1]Результаты 2'!O41</f>
        <v>19600</v>
      </c>
      <c r="S46" s="1">
        <f>'[1]Результаты1'!P41+'[1]Результаты 2'!P41</f>
        <v>0</v>
      </c>
      <c r="T46" s="19"/>
    </row>
    <row r="47" spans="1:20" ht="15.75" thickBot="1">
      <c r="A47" s="8">
        <v>5</v>
      </c>
      <c r="B47" s="9">
        <f>'[1]Результаты 2'!A42</f>
        <v>36</v>
      </c>
      <c r="C47" s="9" t="str">
        <f>'[1]Результаты 2'!B42</f>
        <v>Пономарева</v>
      </c>
      <c r="D47" s="9" t="str">
        <f>'[1]Результаты 2'!C42</f>
        <v>Николетта</v>
      </c>
      <c r="E47" s="10">
        <f>'[1]Результаты1'!J42</f>
        <v>1</v>
      </c>
      <c r="F47" s="10">
        <f>'[1]Результаты1'!K42</f>
        <v>-20</v>
      </c>
      <c r="G47" s="10">
        <f>'[1]Результаты1'!L42</f>
        <v>42.54</v>
      </c>
      <c r="H47" s="11">
        <f t="shared" si="6"/>
        <v>0.02826388888888889</v>
      </c>
      <c r="I47" s="12">
        <f>'[1]Результаты 2'!J42</f>
        <v>1</v>
      </c>
      <c r="J47" s="12">
        <f>'[1]Результаты 2'!K42</f>
        <v>-20</v>
      </c>
      <c r="K47" s="12">
        <f>'[1]Результаты 2'!L42</f>
        <v>41.53</v>
      </c>
      <c r="L47" s="13">
        <f t="shared" si="16"/>
        <v>0.028252314814814817</v>
      </c>
      <c r="M47" s="14">
        <f t="shared" si="17"/>
        <v>2</v>
      </c>
      <c r="N47" s="14">
        <f t="shared" si="17"/>
        <v>-40</v>
      </c>
      <c r="O47" s="14">
        <f t="shared" si="17"/>
        <v>84.07</v>
      </c>
      <c r="P47" s="15">
        <f t="shared" si="18"/>
        <v>0.05652777777777778</v>
      </c>
      <c r="Q47" s="16">
        <f t="shared" si="19"/>
        <v>14.44696738580733</v>
      </c>
      <c r="R47" s="1">
        <f>'[1]Результаты1'!O42+'[1]Результаты 2'!O42</f>
        <v>19600</v>
      </c>
      <c r="S47" s="1">
        <f>'[1]Результаты1'!P42+'[1]Результаты 2'!P42</f>
        <v>0</v>
      </c>
      <c r="T47" s="19"/>
    </row>
    <row r="48" spans="1:20" ht="15.75" thickBot="1">
      <c r="A48" s="29" t="s">
        <v>20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  <c r="R48" s="1"/>
      <c r="S48" s="1"/>
      <c r="T48" s="19"/>
    </row>
    <row r="49" spans="1:20" ht="30.75" thickBot="1">
      <c r="A49" s="2" t="s">
        <v>0</v>
      </c>
      <c r="B49" s="3" t="s">
        <v>1</v>
      </c>
      <c r="C49" s="23" t="s">
        <v>2</v>
      </c>
      <c r="D49" s="23"/>
      <c r="E49" s="24" t="s">
        <v>3</v>
      </c>
      <c r="F49" s="25"/>
      <c r="G49" s="25"/>
      <c r="H49" s="26"/>
      <c r="I49" s="27" t="s">
        <v>4</v>
      </c>
      <c r="J49" s="28"/>
      <c r="K49" s="28"/>
      <c r="L49" s="28"/>
      <c r="M49" s="4" t="s">
        <v>5</v>
      </c>
      <c r="N49" s="4" t="s">
        <v>6</v>
      </c>
      <c r="O49" s="4" t="s">
        <v>7</v>
      </c>
      <c r="P49" s="5" t="s">
        <v>8</v>
      </c>
      <c r="Q49" s="6" t="s">
        <v>9</v>
      </c>
      <c r="R49" s="7" t="s">
        <v>10</v>
      </c>
      <c r="S49" s="7" t="s">
        <v>11</v>
      </c>
      <c r="T49" s="20" t="s">
        <v>12</v>
      </c>
    </row>
    <row r="50" spans="1:20" ht="15.75" thickBot="1">
      <c r="A50" s="8">
        <v>1</v>
      </c>
      <c r="B50" s="9">
        <f>'[1]Результаты 2'!A44</f>
        <v>38</v>
      </c>
      <c r="C50" s="9" t="str">
        <f>'[1]Результаты 2'!B44</f>
        <v>Одаева</v>
      </c>
      <c r="D50" s="9" t="str">
        <f>'[1]Результаты 2'!C44</f>
        <v>Елизавета</v>
      </c>
      <c r="E50" s="10">
        <f>'[1]Результаты1'!J44</f>
        <v>1</v>
      </c>
      <c r="F50" s="10">
        <f>'[1]Результаты1'!K44</f>
        <v>-19</v>
      </c>
      <c r="G50" s="10">
        <f>'[1]Результаты1'!L44</f>
        <v>5.22</v>
      </c>
      <c r="H50" s="11">
        <f t="shared" si="6"/>
        <v>0.028530092592592593</v>
      </c>
      <c r="I50" s="12">
        <f>'[1]Результаты 2'!J44</f>
        <v>0</v>
      </c>
      <c r="J50" s="12">
        <f>'[1]Результаты 2'!K44</f>
        <v>36</v>
      </c>
      <c r="K50" s="12">
        <f>'[1]Результаты 2'!L44</f>
        <v>24.09</v>
      </c>
      <c r="L50" s="13">
        <f>TIME(I50,J50,K50)</f>
        <v>0.025277777777777777</v>
      </c>
      <c r="M50" s="14">
        <f aca="true" t="shared" si="20" ref="M50:O52">E50+I50</f>
        <v>1</v>
      </c>
      <c r="N50" s="14">
        <f t="shared" si="20"/>
        <v>17</v>
      </c>
      <c r="O50" s="14">
        <f t="shared" si="20"/>
        <v>29.31</v>
      </c>
      <c r="P50" s="15">
        <f>TIME(M50,N50,O50)</f>
        <v>0.053807870370370374</v>
      </c>
      <c r="Q50" s="16">
        <f>((R50/(O50+(N50*60)+(M50*3600)))*3.6)</f>
        <v>8.672254592616971</v>
      </c>
      <c r="R50" s="1">
        <f>'[1]Результаты1'!O44+'[1]Результаты 2'!O44</f>
        <v>11200</v>
      </c>
      <c r="S50" s="1">
        <f>'[1]Результаты1'!P44+'[1]Результаты 2'!P44</f>
        <v>0</v>
      </c>
      <c r="T50" s="19"/>
    </row>
    <row r="51" spans="1:20" ht="15.75" thickBot="1">
      <c r="A51" s="8"/>
      <c r="B51" s="9">
        <f>'[1]Результаты 2'!A45</f>
        <v>39</v>
      </c>
      <c r="C51" s="9" t="str">
        <f>'[1]Результаты 2'!B45</f>
        <v>Маркус</v>
      </c>
      <c r="D51" s="9" t="str">
        <f>'[1]Результаты 2'!C45</f>
        <v>Александр</v>
      </c>
      <c r="E51" s="10">
        <f>'[1]Результаты1'!J45</f>
        <v>-2</v>
      </c>
      <c r="F51" s="10">
        <f>'[1]Результаты1'!K45</f>
        <v>-21</v>
      </c>
      <c r="G51" s="10" t="e">
        <f>'[1]Результаты1'!L45</f>
        <v>#VALUE!</v>
      </c>
      <c r="H51" s="10" t="s">
        <v>14</v>
      </c>
      <c r="I51" s="12">
        <f>'[1]Результаты 2'!J45</f>
        <v>0</v>
      </c>
      <c r="J51" s="12">
        <f>'[1]Результаты 2'!K45</f>
        <v>-21</v>
      </c>
      <c r="K51" s="12" t="e">
        <f>'[1]Результаты 2'!L45</f>
        <v>#VALUE!</v>
      </c>
      <c r="L51" s="13" t="s">
        <v>14</v>
      </c>
      <c r="M51" s="14">
        <f t="shared" si="20"/>
        <v>-2</v>
      </c>
      <c r="N51" s="14">
        <f t="shared" si="20"/>
        <v>-42</v>
      </c>
      <c r="O51" s="14" t="e">
        <f t="shared" si="20"/>
        <v>#VALUE!</v>
      </c>
      <c r="P51" s="15" t="s">
        <v>14</v>
      </c>
      <c r="Q51" s="16"/>
      <c r="R51" s="1">
        <f>'[1]Результаты1'!O45+'[1]Результаты 2'!O45</f>
        <v>11200</v>
      </c>
      <c r="S51" s="1">
        <f>'[1]Результаты1'!P45+'[1]Результаты 2'!P45</f>
        <v>0</v>
      </c>
      <c r="T51" s="19"/>
    </row>
    <row r="52" spans="1:20" ht="15.75" thickBot="1">
      <c r="A52" s="8"/>
      <c r="B52" s="9">
        <f>'[1]Результаты 2'!A46</f>
        <v>40</v>
      </c>
      <c r="C52" s="9" t="str">
        <f>'[1]Результаты 2'!B46</f>
        <v>Титков</v>
      </c>
      <c r="D52" s="9" t="str">
        <f>'[1]Результаты 2'!C46</f>
        <v>Никита</v>
      </c>
      <c r="E52" s="10">
        <f>'[1]Результаты1'!J46</f>
        <v>-2</v>
      </c>
      <c r="F52" s="10">
        <f>'[1]Результаты1'!K46</f>
        <v>-22</v>
      </c>
      <c r="G52" s="10" t="e">
        <f>'[1]Результаты1'!L46</f>
        <v>#VALUE!</v>
      </c>
      <c r="H52" s="10" t="s">
        <v>14</v>
      </c>
      <c r="I52" s="12">
        <f>'[1]Результаты 2'!J46</f>
        <v>0</v>
      </c>
      <c r="J52" s="12">
        <f>'[1]Результаты 2'!K46</f>
        <v>-22</v>
      </c>
      <c r="K52" s="12" t="e">
        <f>'[1]Результаты 2'!L46</f>
        <v>#VALUE!</v>
      </c>
      <c r="L52" s="13" t="s">
        <v>14</v>
      </c>
      <c r="M52" s="14">
        <f t="shared" si="20"/>
        <v>-2</v>
      </c>
      <c r="N52" s="14">
        <f t="shared" si="20"/>
        <v>-44</v>
      </c>
      <c r="O52" s="14" t="e">
        <f t="shared" si="20"/>
        <v>#VALUE!</v>
      </c>
      <c r="P52" s="15" t="s">
        <v>14</v>
      </c>
      <c r="Q52" s="16"/>
      <c r="R52" s="1">
        <f>'[1]Результаты1'!O46+'[1]Результаты 2'!O46</f>
        <v>11200</v>
      </c>
      <c r="S52" s="1">
        <f>'[1]Результаты1'!P46+'[1]Результаты 2'!P46</f>
        <v>0</v>
      </c>
      <c r="T52" s="19"/>
    </row>
    <row r="53" spans="1:20" ht="15.75" thickBot="1">
      <c r="A53" s="29" t="s">
        <v>24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1"/>
      <c r="R53" s="1"/>
      <c r="S53" s="1"/>
      <c r="T53" s="19"/>
    </row>
    <row r="54" spans="1:20" ht="30.75" thickBot="1">
      <c r="A54" s="2" t="s">
        <v>0</v>
      </c>
      <c r="B54" s="3" t="s">
        <v>1</v>
      </c>
      <c r="C54" s="23" t="s">
        <v>2</v>
      </c>
      <c r="D54" s="23"/>
      <c r="E54" s="24" t="s">
        <v>3</v>
      </c>
      <c r="F54" s="25"/>
      <c r="G54" s="25"/>
      <c r="H54" s="26"/>
      <c r="I54" s="27" t="s">
        <v>4</v>
      </c>
      <c r="J54" s="28"/>
      <c r="K54" s="28"/>
      <c r="L54" s="28"/>
      <c r="M54" s="4" t="s">
        <v>5</v>
      </c>
      <c r="N54" s="4" t="s">
        <v>6</v>
      </c>
      <c r="O54" s="4" t="s">
        <v>7</v>
      </c>
      <c r="P54" s="5" t="s">
        <v>8</v>
      </c>
      <c r="Q54" s="6" t="s">
        <v>9</v>
      </c>
      <c r="R54" s="7" t="s">
        <v>10</v>
      </c>
      <c r="S54" s="7" t="s">
        <v>11</v>
      </c>
      <c r="T54" s="20" t="s">
        <v>12</v>
      </c>
    </row>
    <row r="55" spans="1:20" ht="15.75" thickBot="1">
      <c r="A55" s="8">
        <v>1</v>
      </c>
      <c r="B55" s="9">
        <f>'[1]Результаты 2'!A48</f>
        <v>41</v>
      </c>
      <c r="C55" s="9" t="str">
        <f>'[1]Результаты 2'!B48</f>
        <v>Морозов</v>
      </c>
      <c r="D55" s="9" t="str">
        <f>'[1]Результаты 2'!C48</f>
        <v>Алексей</v>
      </c>
      <c r="E55" s="10">
        <f>'[1]Результаты1'!J48</f>
        <v>0</v>
      </c>
      <c r="F55" s="10">
        <f>'[1]Результаты1'!K48</f>
        <v>17</v>
      </c>
      <c r="G55" s="10">
        <f>'[1]Результаты1'!L48</f>
        <v>20.99</v>
      </c>
      <c r="H55" s="11">
        <f aca="true" t="shared" si="21" ref="H55:H66">TIME(E55,F55,G55)</f>
        <v>0.012037037037037035</v>
      </c>
      <c r="I55" s="12">
        <f>'[1]Результаты 2'!J48</f>
        <v>0</v>
      </c>
      <c r="J55" s="12">
        <f>'[1]Результаты 2'!K48</f>
        <v>16</v>
      </c>
      <c r="K55" s="12">
        <f>'[1]Результаты 2'!L48</f>
        <v>44.83</v>
      </c>
      <c r="L55" s="13">
        <f aca="true" t="shared" si="22" ref="L55:L65">TIME(I55,J55,K55)</f>
        <v>0.011620370370370371</v>
      </c>
      <c r="M55" s="14">
        <f aca="true" t="shared" si="23" ref="M55:O69">E55+I55</f>
        <v>0</v>
      </c>
      <c r="N55" s="14">
        <f t="shared" si="23"/>
        <v>33</v>
      </c>
      <c r="O55" s="14">
        <f t="shared" si="23"/>
        <v>65.82</v>
      </c>
      <c r="P55" s="15">
        <f aca="true" t="shared" si="24" ref="P55:P65">TIME(M55,N55,O55)</f>
        <v>0.023668981481481485</v>
      </c>
      <c r="Q55" s="16">
        <f aca="true" t="shared" si="25" ref="Q55:Q65">((R55/(O55+(N55*60)+(M55*3600)))*3.6)</f>
        <v>19.708478751796346</v>
      </c>
      <c r="R55" s="1">
        <f>'[1]Результаты1'!O48+'[1]Результаты 2'!O48</f>
        <v>11200</v>
      </c>
      <c r="S55" s="1">
        <f>'[1]Результаты1'!P48+'[1]Результаты 2'!P48</f>
        <v>0</v>
      </c>
      <c r="T55" s="19"/>
    </row>
    <row r="56" spans="1:20" ht="15.75" thickBot="1">
      <c r="A56" s="8">
        <v>1</v>
      </c>
      <c r="B56" s="9">
        <f>'[1]Результаты 2'!A49</f>
        <v>44</v>
      </c>
      <c r="C56" s="9" t="str">
        <f>'[1]Результаты 2'!B49</f>
        <v>Соколова</v>
      </c>
      <c r="D56" s="9" t="str">
        <f>'[1]Результаты 2'!C49</f>
        <v>Софья</v>
      </c>
      <c r="E56" s="10">
        <f>'[1]Результаты1'!J49</f>
        <v>0</v>
      </c>
      <c r="F56" s="10">
        <f>'[1]Результаты1'!K49</f>
        <v>19</v>
      </c>
      <c r="G56" s="10">
        <f>'[1]Результаты1'!L49</f>
        <v>21.12</v>
      </c>
      <c r="H56" s="11">
        <f t="shared" si="21"/>
        <v>0.0134375</v>
      </c>
      <c r="I56" s="12">
        <f>'[1]Результаты 2'!J49</f>
        <v>0</v>
      </c>
      <c r="J56" s="12">
        <f>'[1]Результаты 2'!K49</f>
        <v>18</v>
      </c>
      <c r="K56" s="12">
        <f>'[1]Результаты 2'!L49</f>
        <v>9.31</v>
      </c>
      <c r="L56" s="13">
        <f t="shared" si="22"/>
        <v>0.012604166666666666</v>
      </c>
      <c r="M56" s="14">
        <f t="shared" si="23"/>
        <v>0</v>
      </c>
      <c r="N56" s="14">
        <f t="shared" si="23"/>
        <v>37</v>
      </c>
      <c r="O56" s="14">
        <f t="shared" si="23"/>
        <v>30.43</v>
      </c>
      <c r="P56" s="15">
        <f t="shared" si="24"/>
        <v>0.026041666666666668</v>
      </c>
      <c r="Q56" s="16">
        <f t="shared" si="25"/>
        <v>17.916575943264178</v>
      </c>
      <c r="R56" s="1">
        <f>'[1]Результаты1'!O49+'[1]Результаты 2'!O49</f>
        <v>11200</v>
      </c>
      <c r="S56" s="1">
        <f>'[1]Результаты1'!P49+'[1]Результаты 2'!P49</f>
        <v>0</v>
      </c>
      <c r="T56" s="19"/>
    </row>
    <row r="57" spans="1:20" ht="15.75" thickBot="1">
      <c r="A57" s="8">
        <v>1</v>
      </c>
      <c r="B57" s="9">
        <f>'[1]Результаты 2'!A51</f>
        <v>49</v>
      </c>
      <c r="C57" s="9" t="str">
        <f>'[1]Результаты 2'!B51</f>
        <v>Гудакова</v>
      </c>
      <c r="D57" s="9" t="str">
        <f>'[1]Результаты 2'!C51</f>
        <v>Наталия</v>
      </c>
      <c r="E57" s="10">
        <f>'[1]Результаты1'!J51</f>
        <v>1</v>
      </c>
      <c r="F57" s="10">
        <f>'[1]Результаты1'!K51</f>
        <v>-40</v>
      </c>
      <c r="G57" s="10">
        <f>'[1]Результаты1'!L51</f>
        <v>26.27</v>
      </c>
      <c r="H57" s="11">
        <f t="shared" si="21"/>
        <v>0.014189814814814813</v>
      </c>
      <c r="I57" s="12">
        <f>'[1]Результаты 2'!J51</f>
        <v>0</v>
      </c>
      <c r="J57" s="12">
        <f>'[1]Результаты 2'!K51</f>
        <v>18</v>
      </c>
      <c r="K57" s="12">
        <f>'[1]Результаты 2'!L51</f>
        <v>19.64</v>
      </c>
      <c r="L57" s="13">
        <f t="shared" si="22"/>
        <v>0.012719907407407407</v>
      </c>
      <c r="M57" s="14">
        <f t="shared" si="23"/>
        <v>1</v>
      </c>
      <c r="N57" s="14">
        <f t="shared" si="23"/>
        <v>-22</v>
      </c>
      <c r="O57" s="14">
        <f t="shared" si="23"/>
        <v>45.91</v>
      </c>
      <c r="P57" s="15">
        <f t="shared" si="24"/>
        <v>0.02690972222222222</v>
      </c>
      <c r="Q57" s="16">
        <f t="shared" si="25"/>
        <v>17.335150543228245</v>
      </c>
      <c r="R57" s="1">
        <f>'[1]Результаты1'!O50+'[1]Результаты 2'!O50</f>
        <v>11200</v>
      </c>
      <c r="S57" s="1">
        <f>'[1]Результаты1'!P50+'[1]Результаты 2'!P50</f>
        <v>0</v>
      </c>
      <c r="T57" s="19"/>
    </row>
    <row r="58" spans="1:20" ht="15.75" thickBot="1">
      <c r="A58" s="8">
        <v>2</v>
      </c>
      <c r="B58" s="9">
        <f>'[1]Результаты 2'!A50</f>
        <v>45</v>
      </c>
      <c r="C58" s="9" t="str">
        <f>'[1]Результаты 2'!B50</f>
        <v>Пшеницын</v>
      </c>
      <c r="D58" s="9" t="str">
        <f>'[1]Результаты 2'!C50</f>
        <v>Денис</v>
      </c>
      <c r="E58" s="10">
        <f>'[1]Результаты1'!J50</f>
        <v>1</v>
      </c>
      <c r="F58" s="10">
        <f>'[1]Результаты1'!K50</f>
        <v>-40</v>
      </c>
      <c r="G58" s="10">
        <f>'[1]Результаты1'!L50</f>
        <v>14.16</v>
      </c>
      <c r="H58" s="11">
        <f t="shared" si="21"/>
        <v>0.014050925925925925</v>
      </c>
      <c r="I58" s="12">
        <f>'[1]Результаты 2'!J50</f>
        <v>0</v>
      </c>
      <c r="J58" s="12">
        <f>'[1]Результаты 2'!K50</f>
        <v>18</v>
      </c>
      <c r="K58" s="12">
        <f>'[1]Результаты 2'!L50</f>
        <v>32.35</v>
      </c>
      <c r="L58" s="13">
        <f t="shared" si="22"/>
        <v>0.012870370370370372</v>
      </c>
      <c r="M58" s="14">
        <f t="shared" si="23"/>
        <v>1</v>
      </c>
      <c r="N58" s="14">
        <f t="shared" si="23"/>
        <v>-22</v>
      </c>
      <c r="O58" s="14">
        <f t="shared" si="23"/>
        <v>46.510000000000005</v>
      </c>
      <c r="P58" s="15">
        <f t="shared" si="24"/>
        <v>0.026921296296296294</v>
      </c>
      <c r="Q58" s="16">
        <f t="shared" si="25"/>
        <v>17.330679859532086</v>
      </c>
      <c r="R58" s="1">
        <f>'[1]Результаты1'!O51+'[1]Результаты 2'!O51</f>
        <v>11200</v>
      </c>
      <c r="S58" s="1">
        <f>'[1]Результаты1'!P51+'[1]Результаты 2'!P51</f>
        <v>0</v>
      </c>
      <c r="T58" s="19"/>
    </row>
    <row r="59" spans="1:20" ht="15.75" thickBot="1">
      <c r="A59" s="8">
        <v>1</v>
      </c>
      <c r="B59" s="9">
        <f>'[1]Результаты 2'!A52</f>
        <v>52</v>
      </c>
      <c r="C59" s="9" t="str">
        <f>'[1]Результаты 2'!B52</f>
        <v>Отбеткин</v>
      </c>
      <c r="D59" s="9" t="str">
        <f>'[1]Результаты 2'!C52</f>
        <v>Павел</v>
      </c>
      <c r="E59" s="10">
        <f>'[1]Результаты1'!J52</f>
        <v>1</v>
      </c>
      <c r="F59" s="10">
        <f>'[1]Результаты1'!K52</f>
        <v>-40</v>
      </c>
      <c r="G59" s="10">
        <f>'[1]Результаты1'!L52</f>
        <v>43.57</v>
      </c>
      <c r="H59" s="11">
        <f t="shared" si="21"/>
        <v>0.014386574074074074</v>
      </c>
      <c r="I59" s="12">
        <f>'[1]Результаты 2'!J52</f>
        <v>0</v>
      </c>
      <c r="J59" s="12">
        <f>'[1]Результаты 2'!K52</f>
        <v>19</v>
      </c>
      <c r="K59" s="12">
        <f>'[1]Результаты 2'!L52</f>
        <v>15.26</v>
      </c>
      <c r="L59" s="13">
        <f t="shared" si="22"/>
        <v>0.013368055555555557</v>
      </c>
      <c r="M59" s="14">
        <f t="shared" si="23"/>
        <v>1</v>
      </c>
      <c r="N59" s="14">
        <f t="shared" si="23"/>
        <v>-21</v>
      </c>
      <c r="O59" s="14">
        <f t="shared" si="23"/>
        <v>58.83</v>
      </c>
      <c r="P59" s="15">
        <f t="shared" si="24"/>
        <v>0.02775462962962963</v>
      </c>
      <c r="Q59" s="16">
        <f t="shared" si="25"/>
        <v>16.808193994572356</v>
      </c>
      <c r="R59" s="1">
        <f>'[1]Результаты1'!O52+'[1]Результаты 2'!O52</f>
        <v>11200</v>
      </c>
      <c r="S59" s="1">
        <f>'[1]Результаты1'!P52+'[1]Результаты 2'!P52</f>
        <v>0</v>
      </c>
      <c r="T59" s="19"/>
    </row>
    <row r="60" spans="1:20" ht="15.75" thickBot="1">
      <c r="A60" s="8">
        <v>3</v>
      </c>
      <c r="B60" s="9">
        <f>'[1]Результаты 2'!A53</f>
        <v>48</v>
      </c>
      <c r="C60" s="9" t="str">
        <f>'[1]Результаты 2'!B53</f>
        <v>Ильин</v>
      </c>
      <c r="D60" s="9" t="str">
        <f>'[1]Результаты 2'!C53</f>
        <v>Дмитрий</v>
      </c>
      <c r="E60" s="10">
        <f>'[1]Результаты1'!J53</f>
        <v>1</v>
      </c>
      <c r="F60" s="10">
        <f>'[1]Результаты1'!K53</f>
        <v>-38</v>
      </c>
      <c r="G60" s="10">
        <f>'[1]Результаты1'!L53</f>
        <v>30.69</v>
      </c>
      <c r="H60" s="11">
        <f t="shared" si="21"/>
        <v>0.015625</v>
      </c>
      <c r="I60" s="12">
        <f>'[1]Результаты 2'!J53</f>
        <v>1</v>
      </c>
      <c r="J60" s="12">
        <f>'[1]Результаты 2'!K53</f>
        <v>-39</v>
      </c>
      <c r="K60" s="12">
        <f>'[1]Результаты 2'!L53</f>
        <v>12.03</v>
      </c>
      <c r="L60" s="13">
        <f t="shared" si="22"/>
        <v>0.014722222222222225</v>
      </c>
      <c r="M60" s="14">
        <f t="shared" si="23"/>
        <v>2</v>
      </c>
      <c r="N60" s="14">
        <f t="shared" si="23"/>
        <v>-77</v>
      </c>
      <c r="O60" s="14">
        <f t="shared" si="23"/>
        <v>42.72</v>
      </c>
      <c r="P60" s="15">
        <f t="shared" si="24"/>
        <v>0.03034722222222222</v>
      </c>
      <c r="Q60" s="16">
        <f t="shared" si="25"/>
        <v>15.373352855051245</v>
      </c>
      <c r="R60" s="1">
        <f>'[1]Результаты1'!O53+'[1]Результаты 2'!O53</f>
        <v>11200</v>
      </c>
      <c r="S60" s="1">
        <f>'[1]Результаты1'!P53+'[1]Результаты 2'!P53</f>
        <v>0</v>
      </c>
      <c r="T60" s="19" t="s">
        <v>15</v>
      </c>
    </row>
    <row r="61" spans="1:20" ht="15.75" thickBot="1">
      <c r="A61" s="8">
        <v>2</v>
      </c>
      <c r="B61" s="9">
        <f>'[1]Результаты 2'!A54</f>
        <v>54</v>
      </c>
      <c r="C61" s="9" t="str">
        <f>'[1]Результаты 2'!B54</f>
        <v>Стручкова</v>
      </c>
      <c r="D61" s="9" t="str">
        <f>'[1]Результаты 2'!C54</f>
        <v>Татьяна</v>
      </c>
      <c r="E61" s="10">
        <f>'[1]Результаты1'!J54</f>
        <v>1</v>
      </c>
      <c r="F61" s="10">
        <f>'[1]Результаты1'!K54</f>
        <v>-36</v>
      </c>
      <c r="G61" s="10">
        <f>'[1]Результаты1'!L54</f>
        <v>52.03</v>
      </c>
      <c r="H61" s="11">
        <f t="shared" si="21"/>
        <v>0.01726851851851852</v>
      </c>
      <c r="I61" s="12">
        <f>'[1]Результаты 2'!J54</f>
        <v>1</v>
      </c>
      <c r="J61" s="12">
        <f>'[1]Результаты 2'!K54</f>
        <v>-39</v>
      </c>
      <c r="K61" s="12">
        <f>'[1]Результаты 2'!L54</f>
        <v>57.56</v>
      </c>
      <c r="L61" s="13">
        <f t="shared" si="22"/>
        <v>0.015243055555555557</v>
      </c>
      <c r="M61" s="14">
        <f t="shared" si="23"/>
        <v>2</v>
      </c>
      <c r="N61" s="14">
        <f t="shared" si="23"/>
        <v>-75</v>
      </c>
      <c r="O61" s="14">
        <f t="shared" si="23"/>
        <v>109.59</v>
      </c>
      <c r="P61" s="15">
        <f t="shared" si="24"/>
        <v>0.03251157407407407</v>
      </c>
      <c r="Q61" s="16">
        <f t="shared" si="25"/>
        <v>14.35084834442036</v>
      </c>
      <c r="R61" s="1">
        <f>'[1]Результаты1'!O54+'[1]Результаты 2'!O54</f>
        <v>11200</v>
      </c>
      <c r="S61" s="1">
        <f>'[1]Результаты1'!P54+'[1]Результаты 2'!P54</f>
        <v>0</v>
      </c>
      <c r="T61" s="19"/>
    </row>
    <row r="62" spans="1:20" ht="15.75" thickBot="1">
      <c r="A62" s="8">
        <v>2</v>
      </c>
      <c r="B62" s="9">
        <f>'[1]Результаты 2'!A55</f>
        <v>42</v>
      </c>
      <c r="C62" s="9" t="str">
        <f>'[1]Результаты 2'!B55</f>
        <v>Муравьев</v>
      </c>
      <c r="D62" s="9" t="str">
        <f>'[1]Результаты 2'!C55</f>
        <v>Филипп</v>
      </c>
      <c r="E62" s="10">
        <f>'[1]Результаты1'!J55</f>
        <v>1</v>
      </c>
      <c r="F62" s="10">
        <f>'[1]Результаты1'!K55</f>
        <v>-34</v>
      </c>
      <c r="G62" s="10">
        <f>'[1]Результаты1'!L55</f>
        <v>45.4</v>
      </c>
      <c r="H62" s="11">
        <f t="shared" si="21"/>
        <v>0.01857638888888889</v>
      </c>
      <c r="I62" s="12">
        <f>'[1]Результаты 2'!J55</f>
        <v>1</v>
      </c>
      <c r="J62" s="12">
        <f>'[1]Результаты 2'!K55</f>
        <v>-36</v>
      </c>
      <c r="K62" s="12">
        <f>'[1]Результаты 2'!L55</f>
        <v>59.8</v>
      </c>
      <c r="L62" s="13">
        <f t="shared" si="22"/>
        <v>0.01734953703703704</v>
      </c>
      <c r="M62" s="14">
        <f t="shared" si="23"/>
        <v>2</v>
      </c>
      <c r="N62" s="14">
        <f t="shared" si="23"/>
        <v>-70</v>
      </c>
      <c r="O62" s="14">
        <f t="shared" si="23"/>
        <v>105.19999999999999</v>
      </c>
      <c r="P62" s="15">
        <f t="shared" si="24"/>
        <v>0.035937500000000004</v>
      </c>
      <c r="Q62" s="16">
        <f t="shared" si="25"/>
        <v>12.984670874661859</v>
      </c>
      <c r="R62" s="1">
        <f>'[1]Результаты1'!O55+'[1]Результаты 2'!O55</f>
        <v>11200</v>
      </c>
      <c r="S62" s="1">
        <f>'[1]Результаты1'!P55+'[1]Результаты 2'!P55</f>
        <v>0</v>
      </c>
      <c r="T62" s="19"/>
    </row>
    <row r="63" spans="1:20" ht="15.75" thickBot="1">
      <c r="A63" s="8">
        <v>3</v>
      </c>
      <c r="B63" s="9">
        <f>'[1]Результаты 2'!A56</f>
        <v>53</v>
      </c>
      <c r="C63" s="9" t="str">
        <f>'[1]Результаты 2'!B56</f>
        <v>Лукьянов</v>
      </c>
      <c r="D63" s="9" t="str">
        <f>'[1]Результаты 2'!C56</f>
        <v>Иван</v>
      </c>
      <c r="E63" s="10">
        <f>'[1]Результаты1'!J56</f>
        <v>1</v>
      </c>
      <c r="F63" s="10">
        <f>'[1]Результаты1'!K56</f>
        <v>-32</v>
      </c>
      <c r="G63" s="10">
        <f>'[1]Результаты1'!L56</f>
        <v>42.25</v>
      </c>
      <c r="H63" s="11">
        <f t="shared" si="21"/>
        <v>0.019930555555555552</v>
      </c>
      <c r="I63" s="12">
        <f>'[1]Результаты 2'!J56</f>
        <v>1</v>
      </c>
      <c r="J63" s="12">
        <f>'[1]Результаты 2'!K56</f>
        <v>-32</v>
      </c>
      <c r="K63" s="12">
        <f>'[1]Результаты 2'!L56</f>
        <v>20.23</v>
      </c>
      <c r="L63" s="13">
        <f t="shared" si="22"/>
        <v>0.019675925925925927</v>
      </c>
      <c r="M63" s="14">
        <f t="shared" si="23"/>
        <v>2</v>
      </c>
      <c r="N63" s="14">
        <f t="shared" si="23"/>
        <v>-64</v>
      </c>
      <c r="O63" s="14">
        <f t="shared" si="23"/>
        <v>62.480000000000004</v>
      </c>
      <c r="P63" s="15">
        <f t="shared" si="24"/>
        <v>0.039606481481481486</v>
      </c>
      <c r="Q63" s="16">
        <f t="shared" si="25"/>
        <v>11.780930787031625</v>
      </c>
      <c r="R63" s="1">
        <f>'[1]Результаты1'!O56+'[1]Результаты 2'!O56</f>
        <v>11200</v>
      </c>
      <c r="S63" s="1">
        <f>'[1]Результаты1'!P56+'[1]Результаты 2'!P56</f>
        <v>0</v>
      </c>
      <c r="T63" s="19"/>
    </row>
    <row r="64" spans="1:20" ht="15.75" thickBot="1">
      <c r="A64" s="8">
        <v>2</v>
      </c>
      <c r="B64" s="9">
        <f>'[1]Результаты 2'!A57</f>
        <v>50</v>
      </c>
      <c r="C64" s="9" t="str">
        <f>'[1]Результаты 2'!B57</f>
        <v>Белогрудов</v>
      </c>
      <c r="D64" s="9" t="str">
        <f>'[1]Результаты 2'!C57</f>
        <v>Иван</v>
      </c>
      <c r="E64" s="10">
        <f>'[1]Результаты1'!J57</f>
        <v>1</v>
      </c>
      <c r="F64" s="10">
        <f>'[1]Результаты1'!K57</f>
        <v>-31</v>
      </c>
      <c r="G64" s="10">
        <f>'[1]Результаты1'!L57</f>
        <v>24.68</v>
      </c>
      <c r="H64" s="11">
        <f t="shared" si="21"/>
        <v>0.020416666666666666</v>
      </c>
      <c r="I64" s="12">
        <f>'[1]Результаты 2'!J57</f>
        <v>1</v>
      </c>
      <c r="J64" s="12">
        <f>'[1]Результаты 2'!K57</f>
        <v>-21</v>
      </c>
      <c r="K64" s="12">
        <f>'[1]Результаты 2'!L57</f>
        <v>18.42</v>
      </c>
      <c r="L64" s="13">
        <f t="shared" si="22"/>
        <v>0.02729166666666667</v>
      </c>
      <c r="M64" s="14">
        <f t="shared" si="23"/>
        <v>2</v>
      </c>
      <c r="N64" s="14">
        <f t="shared" si="23"/>
        <v>-52</v>
      </c>
      <c r="O64" s="14">
        <f t="shared" si="23"/>
        <v>43.1</v>
      </c>
      <c r="P64" s="15">
        <f t="shared" si="24"/>
        <v>0.04771990740740741</v>
      </c>
      <c r="Q64" s="16">
        <f t="shared" si="25"/>
        <v>9.779049744124565</v>
      </c>
      <c r="R64" s="1">
        <f>'[1]Результаты1'!O57+'[1]Результаты 2'!O57</f>
        <v>11200</v>
      </c>
      <c r="S64" s="1">
        <f>'[1]Результаты1'!P57+'[1]Результаты 2'!P57</f>
        <v>0</v>
      </c>
      <c r="T64" s="19"/>
    </row>
    <row r="65" spans="1:20" ht="15.75" thickBot="1">
      <c r="A65" s="8">
        <v>4</v>
      </c>
      <c r="B65" s="9">
        <f>'[1]Результаты 2'!A59</f>
        <v>55</v>
      </c>
      <c r="C65" s="9" t="str">
        <f>'[1]Результаты 2'!B59</f>
        <v>Никольский</v>
      </c>
      <c r="D65" s="9" t="str">
        <f>'[1]Результаты 2'!C59</f>
        <v>Евгений</v>
      </c>
      <c r="E65" s="10">
        <f>'[1]Результаты1'!J59</f>
        <v>0</v>
      </c>
      <c r="F65" s="10">
        <f>'[1]Результаты1'!K59</f>
        <v>36</v>
      </c>
      <c r="G65" s="10">
        <f>'[1]Результаты1'!L59</f>
        <v>55.13</v>
      </c>
      <c r="H65" s="11">
        <f t="shared" si="21"/>
        <v>0.025636574074074072</v>
      </c>
      <c r="I65" s="12">
        <f>'[1]Результаты 2'!J59</f>
        <v>1</v>
      </c>
      <c r="J65" s="12">
        <f>'[1]Результаты 2'!K59</f>
        <v>-25</v>
      </c>
      <c r="K65" s="12">
        <f>'[1]Результаты 2'!L59</f>
        <v>2.42</v>
      </c>
      <c r="L65" s="13">
        <f t="shared" si="22"/>
        <v>0.024328703703703703</v>
      </c>
      <c r="M65" s="14">
        <f t="shared" si="23"/>
        <v>1</v>
      </c>
      <c r="N65" s="14">
        <f t="shared" si="23"/>
        <v>11</v>
      </c>
      <c r="O65" s="14">
        <f t="shared" si="23"/>
        <v>57.550000000000004</v>
      </c>
      <c r="P65" s="15">
        <f t="shared" si="24"/>
        <v>0.04996527777777778</v>
      </c>
      <c r="Q65" s="16">
        <f t="shared" si="25"/>
        <v>9.338629546849486</v>
      </c>
      <c r="R65" s="1">
        <f>'[1]Результаты1'!O58+'[1]Результаты 2'!O58</f>
        <v>11200</v>
      </c>
      <c r="S65" s="1">
        <f>'[1]Результаты1'!P58+'[1]Результаты 2'!P58</f>
        <v>0</v>
      </c>
      <c r="T65" s="19"/>
    </row>
    <row r="66" spans="1:20" ht="15.75" thickBot="1">
      <c r="A66" s="8"/>
      <c r="B66" s="9">
        <f>'[1]Результаты 2'!A58</f>
        <v>47</v>
      </c>
      <c r="C66" s="9" t="str">
        <f>'[1]Результаты 2'!B58</f>
        <v>Антошин</v>
      </c>
      <c r="D66" s="9" t="str">
        <f>'[1]Результаты 2'!C58</f>
        <v>Александр</v>
      </c>
      <c r="E66" s="10">
        <f>'[1]Результаты1'!J58</f>
        <v>1</v>
      </c>
      <c r="F66" s="10">
        <f>'[1]Результаты1'!K58</f>
        <v>-27</v>
      </c>
      <c r="G66" s="10">
        <f>'[1]Результаты1'!L58</f>
        <v>33.07</v>
      </c>
      <c r="H66" s="11">
        <f t="shared" si="21"/>
        <v>0.023298611111111114</v>
      </c>
      <c r="I66" s="12"/>
      <c r="J66" s="12"/>
      <c r="K66" s="12" t="s">
        <v>14</v>
      </c>
      <c r="L66" s="13" t="s">
        <v>14</v>
      </c>
      <c r="M66" s="14">
        <f t="shared" si="23"/>
        <v>1</v>
      </c>
      <c r="N66" s="14">
        <f t="shared" si="23"/>
        <v>-27</v>
      </c>
      <c r="O66" s="14" t="e">
        <f t="shared" si="23"/>
        <v>#VALUE!</v>
      </c>
      <c r="P66" s="15" t="s">
        <v>14</v>
      </c>
      <c r="Q66" s="16"/>
      <c r="R66" s="1">
        <f>'[1]Результаты1'!O59+'[1]Результаты 2'!O59</f>
        <v>11200</v>
      </c>
      <c r="S66" s="1">
        <f>'[1]Результаты1'!P59+'[1]Результаты 2'!P59</f>
        <v>0</v>
      </c>
      <c r="T66" s="19"/>
    </row>
    <row r="67" spans="1:20" ht="15.75" thickBot="1">
      <c r="A67" s="8"/>
      <c r="B67" s="9">
        <f>'[1]Результаты 2'!A60</f>
        <v>46</v>
      </c>
      <c r="C67" s="9" t="str">
        <f>'[1]Результаты 2'!B60</f>
        <v>Бурашов</v>
      </c>
      <c r="D67" s="9" t="str">
        <f>'[1]Результаты 2'!C60</f>
        <v>Алексей</v>
      </c>
      <c r="E67" s="10"/>
      <c r="F67" s="10"/>
      <c r="G67" s="10"/>
      <c r="H67" s="10" t="s">
        <v>14</v>
      </c>
      <c r="I67" s="12"/>
      <c r="J67" s="12"/>
      <c r="K67" s="12" t="s">
        <v>14</v>
      </c>
      <c r="L67" s="13" t="s">
        <v>14</v>
      </c>
      <c r="M67" s="14">
        <f t="shared" si="23"/>
        <v>0</v>
      </c>
      <c r="N67" s="14">
        <f t="shared" si="23"/>
        <v>0</v>
      </c>
      <c r="O67" s="14" t="e">
        <f t="shared" si="23"/>
        <v>#VALUE!</v>
      </c>
      <c r="P67" s="15" t="s">
        <v>14</v>
      </c>
      <c r="Q67" s="16"/>
      <c r="R67" s="1">
        <f>'[1]Результаты1'!O60+'[1]Результаты 2'!O60</f>
        <v>11200</v>
      </c>
      <c r="S67" s="1">
        <f>'[1]Результаты1'!P60+'[1]Результаты 2'!P60</f>
        <v>0</v>
      </c>
      <c r="T67" s="19"/>
    </row>
    <row r="68" spans="1:20" ht="15.75" thickBot="1">
      <c r="A68" s="8"/>
      <c r="B68" s="9">
        <f>'[1]Результаты 2'!A61</f>
        <v>51</v>
      </c>
      <c r="C68" s="9" t="str">
        <f>'[1]Результаты 2'!B61</f>
        <v>Жилин</v>
      </c>
      <c r="D68" s="9" t="str">
        <f>'[1]Результаты 2'!C61</f>
        <v>Михаил</v>
      </c>
      <c r="E68" s="10"/>
      <c r="F68" s="10"/>
      <c r="G68" s="10"/>
      <c r="H68" s="10" t="s">
        <v>14</v>
      </c>
      <c r="I68" s="12"/>
      <c r="J68" s="12"/>
      <c r="K68" s="12" t="s">
        <v>14</v>
      </c>
      <c r="L68" s="13" t="s">
        <v>14</v>
      </c>
      <c r="M68" s="14">
        <f t="shared" si="23"/>
        <v>0</v>
      </c>
      <c r="N68" s="14">
        <f t="shared" si="23"/>
        <v>0</v>
      </c>
      <c r="O68" s="14" t="e">
        <f t="shared" si="23"/>
        <v>#VALUE!</v>
      </c>
      <c r="P68" s="15" t="s">
        <v>14</v>
      </c>
      <c r="Q68" s="16"/>
      <c r="R68" s="1">
        <f>'[1]Результаты1'!O61+'[1]Результаты 2'!O61</f>
        <v>11200</v>
      </c>
      <c r="S68" s="1">
        <f>'[1]Результаты1'!P61+'[1]Результаты 2'!P61</f>
        <v>0</v>
      </c>
      <c r="T68" s="19"/>
    </row>
    <row r="69" spans="1:20" ht="15.75" thickBot="1">
      <c r="A69" s="8"/>
      <c r="B69" s="9">
        <f>'[1]Результаты 2'!A62</f>
        <v>43</v>
      </c>
      <c r="C69" s="9" t="str">
        <f>'[1]Результаты 2'!B62</f>
        <v>Ёлчина</v>
      </c>
      <c r="D69" s="9" t="str">
        <f>'[1]Результаты 2'!C62</f>
        <v>Екатерина</v>
      </c>
      <c r="E69" s="10"/>
      <c r="F69" s="10"/>
      <c r="G69" s="10"/>
      <c r="H69" s="10" t="s">
        <v>16</v>
      </c>
      <c r="I69" s="12">
        <f>'[1]Результаты 2'!J62</f>
        <v>0</v>
      </c>
      <c r="J69" s="12">
        <f>'[1]Результаты 2'!K62</f>
        <v>32</v>
      </c>
      <c r="K69" s="12">
        <f>'[1]Результаты 2'!L62</f>
        <v>30.29</v>
      </c>
      <c r="L69" s="13">
        <f>TIME(I69,J69,K69)</f>
        <v>0.022569444444444444</v>
      </c>
      <c r="M69" s="14">
        <f t="shared" si="23"/>
        <v>0</v>
      </c>
      <c r="N69" s="14">
        <f t="shared" si="23"/>
        <v>32</v>
      </c>
      <c r="O69" s="14">
        <f t="shared" si="23"/>
        <v>30.29</v>
      </c>
      <c r="P69" s="15" t="s">
        <v>16</v>
      </c>
      <c r="Q69" s="16"/>
      <c r="R69" s="1">
        <f>'[1]Результаты1'!O62+'[1]Результаты 2'!O62</f>
        <v>11200</v>
      </c>
      <c r="S69" s="1">
        <f>'[1]Результаты1'!P62+'[1]Результаты 2'!P62</f>
        <v>0</v>
      </c>
      <c r="T69" s="19"/>
    </row>
    <row r="70" spans="1:20" ht="15.75" thickBot="1">
      <c r="A70" s="29" t="s">
        <v>25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1"/>
      <c r="R70" s="1"/>
      <c r="S70" s="1"/>
      <c r="T70" s="19"/>
    </row>
    <row r="71" spans="1:20" ht="30.75" thickBot="1">
      <c r="A71" s="2" t="s">
        <v>0</v>
      </c>
      <c r="B71" s="3" t="s">
        <v>1</v>
      </c>
      <c r="C71" s="23" t="s">
        <v>2</v>
      </c>
      <c r="D71" s="23"/>
      <c r="E71" s="24" t="s">
        <v>3</v>
      </c>
      <c r="F71" s="25"/>
      <c r="G71" s="25"/>
      <c r="H71" s="26"/>
      <c r="I71" s="27" t="s">
        <v>4</v>
      </c>
      <c r="J71" s="28"/>
      <c r="K71" s="28"/>
      <c r="L71" s="28"/>
      <c r="M71" s="4" t="s">
        <v>5</v>
      </c>
      <c r="N71" s="4" t="s">
        <v>6</v>
      </c>
      <c r="O71" s="4" t="s">
        <v>7</v>
      </c>
      <c r="P71" s="5" t="s">
        <v>8</v>
      </c>
      <c r="Q71" s="6" t="s">
        <v>9</v>
      </c>
      <c r="R71" s="7" t="s">
        <v>10</v>
      </c>
      <c r="S71" s="7" t="s">
        <v>11</v>
      </c>
      <c r="T71" s="20" t="s">
        <v>12</v>
      </c>
    </row>
    <row r="72" spans="1:20" ht="15.75" thickBot="1">
      <c r="A72" s="8">
        <v>1</v>
      </c>
      <c r="B72" s="9">
        <f>'[1]Результаты 2'!A64</f>
        <v>56</v>
      </c>
      <c r="C72" s="9" t="str">
        <f>'[1]Результаты 2'!B64</f>
        <v>Бурашов</v>
      </c>
      <c r="D72" s="9" t="str">
        <f>'[1]Результаты 2'!C64</f>
        <v>Алексей</v>
      </c>
      <c r="E72" s="10">
        <f>'[1]Результаты1'!J64</f>
        <v>0</v>
      </c>
      <c r="F72" s="10">
        <f>'[1]Результаты1'!K64</f>
        <v>13</v>
      </c>
      <c r="G72" s="10">
        <f>'[1]Результаты1'!L64</f>
        <v>5.84</v>
      </c>
      <c r="H72" s="11">
        <f aca="true" t="shared" si="26" ref="H72:H79">TIME(E72,F72,G72)</f>
        <v>0.009085648148148148</v>
      </c>
      <c r="I72" s="12">
        <f>'[1]Результаты 2'!J64</f>
        <v>0</v>
      </c>
      <c r="J72" s="12">
        <f>'[1]Результаты 2'!K64</f>
        <v>13</v>
      </c>
      <c r="K72" s="12">
        <f>'[1]Результаты 2'!L64</f>
        <v>10.31</v>
      </c>
      <c r="L72" s="13">
        <f aca="true" t="shared" si="27" ref="L72:L79">TIME(I72,J72,K72)</f>
        <v>0.009143518518518518</v>
      </c>
      <c r="M72" s="14">
        <f aca="true" t="shared" si="28" ref="M72:O80">E72+I72</f>
        <v>0</v>
      </c>
      <c r="N72" s="14">
        <f t="shared" si="28"/>
        <v>26</v>
      </c>
      <c r="O72" s="14">
        <f t="shared" si="28"/>
        <v>16.15</v>
      </c>
      <c r="P72" s="15">
        <f aca="true" t="shared" si="29" ref="P72:P79">TIME(M72,N72,O72)</f>
        <v>0.01824074074074074</v>
      </c>
      <c r="Q72" s="16">
        <f aca="true" t="shared" si="30" ref="Q72:Q79">((R72/(O72+(N72*60)+(M72*3600)))*3.6)</f>
        <v>25.581321574723216</v>
      </c>
      <c r="R72" s="1">
        <f>'[1]Результаты1'!O64+'[1]Результаты 2'!O64</f>
        <v>11200</v>
      </c>
      <c r="S72" s="1">
        <f>'[1]Результаты1'!P64+'[1]Результаты 2'!P64</f>
        <v>0</v>
      </c>
      <c r="T72" s="19"/>
    </row>
    <row r="73" spans="1:20" ht="15.75" thickBot="1">
      <c r="A73" s="8">
        <v>2</v>
      </c>
      <c r="B73" s="9">
        <f>'[1]Результаты 2'!A65</f>
        <v>57</v>
      </c>
      <c r="C73" s="9" t="str">
        <f>'[1]Результаты 2'!B65</f>
        <v>Ростовцева</v>
      </c>
      <c r="D73" s="9" t="str">
        <f>'[1]Результаты 2'!C65</f>
        <v>Анастасия</v>
      </c>
      <c r="E73" s="10">
        <f>'[1]Результаты1'!J65</f>
        <v>0</v>
      </c>
      <c r="F73" s="10">
        <f>'[1]Результаты1'!K65</f>
        <v>18</v>
      </c>
      <c r="G73" s="10">
        <f>'[1]Результаты1'!L65</f>
        <v>50.28</v>
      </c>
      <c r="H73" s="11">
        <f t="shared" si="26"/>
        <v>0.013078703703703703</v>
      </c>
      <c r="I73" s="12">
        <f>'[1]Результаты 2'!J65</f>
        <v>0</v>
      </c>
      <c r="J73" s="12">
        <f>'[1]Результаты 2'!K65</f>
        <v>16</v>
      </c>
      <c r="K73" s="12">
        <f>'[1]Результаты 2'!L65</f>
        <v>16.24</v>
      </c>
      <c r="L73" s="13">
        <f t="shared" si="27"/>
        <v>0.011296296296296296</v>
      </c>
      <c r="M73" s="14">
        <f t="shared" si="28"/>
        <v>0</v>
      </c>
      <c r="N73" s="14">
        <f t="shared" si="28"/>
        <v>34</v>
      </c>
      <c r="O73" s="14">
        <f t="shared" si="28"/>
        <v>66.52</v>
      </c>
      <c r="P73" s="15">
        <f t="shared" si="29"/>
        <v>0.024375000000000004</v>
      </c>
      <c r="Q73" s="16">
        <f t="shared" si="30"/>
        <v>19.14057307787251</v>
      </c>
      <c r="R73" s="1">
        <f>'[1]Результаты1'!O65+'[1]Результаты 2'!O65</f>
        <v>11200</v>
      </c>
      <c r="S73" s="1">
        <f>'[1]Результаты1'!P65+'[1]Результаты 2'!P65</f>
        <v>0</v>
      </c>
      <c r="T73" s="19"/>
    </row>
    <row r="74" spans="1:20" ht="15.75" thickBot="1">
      <c r="A74" s="8">
        <v>3</v>
      </c>
      <c r="B74" s="9">
        <f>'[1]Результаты 2'!A68</f>
        <v>60</v>
      </c>
      <c r="C74" s="9" t="str">
        <f>'[1]Результаты 2'!B68</f>
        <v>Антимонов</v>
      </c>
      <c r="D74" s="9" t="str">
        <f>'[1]Результаты 2'!C68</f>
        <v>Сергей</v>
      </c>
      <c r="E74" s="10">
        <f>'[1]Результаты1'!J68</f>
        <v>0</v>
      </c>
      <c r="F74" s="10">
        <f>'[1]Результаты1'!K68</f>
        <v>21</v>
      </c>
      <c r="G74" s="10">
        <f>'[1]Результаты1'!L68</f>
        <v>40.04</v>
      </c>
      <c r="H74" s="11">
        <f t="shared" si="26"/>
        <v>0.015046296296296295</v>
      </c>
      <c r="I74" s="12">
        <f>'[1]Результаты 2'!J68</f>
        <v>0</v>
      </c>
      <c r="J74" s="12">
        <f>'[1]Результаты 2'!K68</f>
        <v>18</v>
      </c>
      <c r="K74" s="12">
        <f>'[1]Результаты 2'!L68</f>
        <v>22.06</v>
      </c>
      <c r="L74" s="13">
        <f t="shared" si="27"/>
        <v>0.01275462962962963</v>
      </c>
      <c r="M74" s="14">
        <f t="shared" si="28"/>
        <v>0</v>
      </c>
      <c r="N74" s="14">
        <f t="shared" si="28"/>
        <v>39</v>
      </c>
      <c r="O74" s="14">
        <f t="shared" si="28"/>
        <v>62.099999999999994</v>
      </c>
      <c r="P74" s="15">
        <f t="shared" si="29"/>
        <v>0.027800925925925923</v>
      </c>
      <c r="Q74" s="16">
        <f t="shared" si="30"/>
        <v>16.785312851255153</v>
      </c>
      <c r="R74" s="1">
        <f>'[1]Результаты1'!O66+'[1]Результаты 2'!O66</f>
        <v>11200</v>
      </c>
      <c r="S74" s="1">
        <f>'[1]Результаты1'!P66+'[1]Результаты 2'!P66</f>
        <v>0</v>
      </c>
      <c r="T74" s="19"/>
    </row>
    <row r="75" spans="1:20" ht="15.75" thickBot="1">
      <c r="A75" s="8">
        <v>4</v>
      </c>
      <c r="B75" s="9">
        <f>'[1]Результаты 2'!A69</f>
        <v>63</v>
      </c>
      <c r="C75" s="9" t="str">
        <f>'[1]Результаты 2'!B69</f>
        <v>Казимов</v>
      </c>
      <c r="D75" s="9" t="str">
        <f>'[1]Результаты 2'!C69</f>
        <v>Александр</v>
      </c>
      <c r="E75" s="10">
        <f>'[1]Результаты1'!J69</f>
        <v>0</v>
      </c>
      <c r="F75" s="10">
        <f>'[1]Результаты1'!K69</f>
        <v>22</v>
      </c>
      <c r="G75" s="10">
        <f>'[1]Результаты1'!L69</f>
        <v>13.09</v>
      </c>
      <c r="H75" s="11">
        <f t="shared" si="26"/>
        <v>0.01542824074074074</v>
      </c>
      <c r="I75" s="12">
        <f>'[1]Результаты 2'!J69</f>
        <v>0</v>
      </c>
      <c r="J75" s="12">
        <f>'[1]Результаты 2'!K69</f>
        <v>19</v>
      </c>
      <c r="K75" s="12">
        <f>'[1]Результаты 2'!L69</f>
        <v>15.23</v>
      </c>
      <c r="L75" s="13">
        <f t="shared" si="27"/>
        <v>0.013368055555555557</v>
      </c>
      <c r="M75" s="14">
        <f t="shared" si="28"/>
        <v>0</v>
      </c>
      <c r="N75" s="14">
        <f t="shared" si="28"/>
        <v>41</v>
      </c>
      <c r="O75" s="14">
        <f t="shared" si="28"/>
        <v>28.32</v>
      </c>
      <c r="P75" s="15">
        <f t="shared" si="29"/>
        <v>0.028796296296296296</v>
      </c>
      <c r="Q75" s="16">
        <f t="shared" si="30"/>
        <v>16.203703703703702</v>
      </c>
      <c r="R75" s="1">
        <f>'[1]Результаты1'!O67+'[1]Результаты 2'!O67</f>
        <v>11200</v>
      </c>
      <c r="S75" s="1">
        <f>'[1]Результаты1'!P67+'[1]Результаты 2'!P67</f>
        <v>0</v>
      </c>
      <c r="T75" s="19"/>
    </row>
    <row r="76" spans="1:20" ht="15.75" thickBot="1">
      <c r="A76" s="8">
        <v>5</v>
      </c>
      <c r="B76" s="9">
        <f>'[1]Результаты 2'!A67</f>
        <v>59</v>
      </c>
      <c r="C76" s="9" t="str">
        <f>'[1]Результаты 2'!B67</f>
        <v>Морозов</v>
      </c>
      <c r="D76" s="9" t="str">
        <f>'[1]Результаты 2'!C67</f>
        <v>Алексей</v>
      </c>
      <c r="E76" s="10">
        <f>'[1]Результаты1'!J67</f>
        <v>0</v>
      </c>
      <c r="F76" s="10">
        <f>'[1]Результаты1'!K67</f>
        <v>21</v>
      </c>
      <c r="G76" s="10">
        <f>'[1]Результаты1'!L67</f>
        <v>35.55</v>
      </c>
      <c r="H76" s="11">
        <f t="shared" si="26"/>
        <v>0.014988425925925926</v>
      </c>
      <c r="I76" s="12">
        <f>'[1]Результаты 2'!J67</f>
        <v>0</v>
      </c>
      <c r="J76" s="12">
        <f>'[1]Результаты 2'!K67</f>
        <v>20</v>
      </c>
      <c r="K76" s="12">
        <f>'[1]Результаты 2'!L67</f>
        <v>24.51</v>
      </c>
      <c r="L76" s="13">
        <f t="shared" si="27"/>
        <v>0.014166666666666666</v>
      </c>
      <c r="M76" s="14">
        <f t="shared" si="28"/>
        <v>0</v>
      </c>
      <c r="N76" s="14">
        <f t="shared" si="28"/>
        <v>41</v>
      </c>
      <c r="O76" s="14">
        <f t="shared" si="28"/>
        <v>60.06</v>
      </c>
      <c r="P76" s="15">
        <f t="shared" si="29"/>
        <v>0.029166666666666664</v>
      </c>
      <c r="Q76" s="16">
        <f t="shared" si="30"/>
        <v>15.999619056689127</v>
      </c>
      <c r="R76" s="1">
        <f>'[1]Результаты1'!O68+'[1]Результаты 2'!O68</f>
        <v>11200</v>
      </c>
      <c r="S76" s="1">
        <f>'[1]Результаты1'!P68+'[1]Результаты 2'!P68</f>
        <v>0</v>
      </c>
      <c r="T76" s="19"/>
    </row>
    <row r="77" spans="1:20" ht="15.75" thickBot="1">
      <c r="A77" s="8">
        <v>6</v>
      </c>
      <c r="B77" s="9">
        <f>'[1]Результаты 2'!A66</f>
        <v>61</v>
      </c>
      <c r="C77" s="9" t="str">
        <f>'[1]Результаты 2'!B66</f>
        <v>Ванюгин</v>
      </c>
      <c r="D77" s="9" t="str">
        <f>'[1]Результаты 2'!C66</f>
        <v>Кирилл</v>
      </c>
      <c r="E77" s="10">
        <f>'[1]Результаты1'!J66</f>
        <v>0</v>
      </c>
      <c r="F77" s="10">
        <f>'[1]Результаты1'!K66</f>
        <v>19</v>
      </c>
      <c r="G77" s="10">
        <f>'[1]Результаты1'!L66</f>
        <v>42.29</v>
      </c>
      <c r="H77" s="11">
        <f t="shared" si="26"/>
        <v>0.013680555555555555</v>
      </c>
      <c r="I77" s="12">
        <f>'[1]Результаты 2'!J66</f>
        <v>0</v>
      </c>
      <c r="J77" s="12">
        <f>'[1]Результаты 2'!K66</f>
        <v>22</v>
      </c>
      <c r="K77" s="12">
        <f>'[1]Результаты 2'!L66</f>
        <v>19.49</v>
      </c>
      <c r="L77" s="13">
        <f t="shared" si="27"/>
        <v>0.015497685185185186</v>
      </c>
      <c r="M77" s="14">
        <f t="shared" si="28"/>
        <v>0</v>
      </c>
      <c r="N77" s="14">
        <f t="shared" si="28"/>
        <v>41</v>
      </c>
      <c r="O77" s="14">
        <f t="shared" si="28"/>
        <v>61.78</v>
      </c>
      <c r="P77" s="15">
        <f t="shared" si="29"/>
        <v>0.02917824074074074</v>
      </c>
      <c r="Q77" s="16">
        <f t="shared" si="30"/>
        <v>15.98870638993092</v>
      </c>
      <c r="R77" s="1">
        <f>'[1]Результаты1'!O69+'[1]Результаты 2'!O69</f>
        <v>11200</v>
      </c>
      <c r="S77" s="1">
        <f>'[1]Результаты1'!P69+'[1]Результаты 2'!P69</f>
        <v>0</v>
      </c>
      <c r="T77" s="19"/>
    </row>
    <row r="78" spans="1:20" ht="15.75" thickBot="1">
      <c r="A78" s="8">
        <v>7</v>
      </c>
      <c r="B78" s="9">
        <f>'[1]Результаты 2'!A70</f>
        <v>15</v>
      </c>
      <c r="C78" s="9" t="str">
        <f>'[1]Результаты 2'!B70</f>
        <v>Ильин</v>
      </c>
      <c r="D78" s="9" t="str">
        <f>'[1]Результаты 2'!C70</f>
        <v>Илья</v>
      </c>
      <c r="E78" s="10">
        <f>'[1]Результаты1'!J70</f>
        <v>0</v>
      </c>
      <c r="F78" s="10">
        <f>'[1]Результаты1'!K70</f>
        <v>36</v>
      </c>
      <c r="G78" s="10">
        <f>'[1]Результаты1'!L70</f>
        <v>18.39</v>
      </c>
      <c r="H78" s="11">
        <f t="shared" si="26"/>
        <v>0.025208333333333333</v>
      </c>
      <c r="I78" s="12">
        <f>'[1]Результаты 2'!J70</f>
        <v>0</v>
      </c>
      <c r="J78" s="12">
        <f>'[1]Результаты 2'!K70</f>
        <v>31</v>
      </c>
      <c r="K78" s="12">
        <f>'[1]Результаты 2'!L70</f>
        <v>53.54</v>
      </c>
      <c r="L78" s="13">
        <f t="shared" si="27"/>
        <v>0.022141203703703705</v>
      </c>
      <c r="M78" s="14">
        <f t="shared" si="28"/>
        <v>0</v>
      </c>
      <c r="N78" s="14">
        <f t="shared" si="28"/>
        <v>67</v>
      </c>
      <c r="O78" s="14">
        <f t="shared" si="28"/>
        <v>71.93</v>
      </c>
      <c r="P78" s="15">
        <f t="shared" si="29"/>
        <v>0.04734953703703704</v>
      </c>
      <c r="Q78" s="16">
        <f t="shared" si="30"/>
        <v>9.853540994103028</v>
      </c>
      <c r="R78" s="1">
        <f>'[1]Результаты1'!O70+'[1]Результаты 2'!O70</f>
        <v>11200</v>
      </c>
      <c r="S78" s="1">
        <f>'[1]Результаты1'!P70+'[1]Результаты 2'!P70</f>
        <v>0</v>
      </c>
      <c r="T78" s="19"/>
    </row>
    <row r="79" spans="1:20" ht="15.75" thickBot="1">
      <c r="A79" s="8">
        <v>8</v>
      </c>
      <c r="B79" s="9">
        <f>'[1]Результаты 2'!A71</f>
        <v>62</v>
      </c>
      <c r="C79" s="9" t="str">
        <f>'[1]Результаты 2'!B71</f>
        <v>Одаеев</v>
      </c>
      <c r="D79" s="9" t="str">
        <f>'[1]Результаты 2'!C71</f>
        <v>Павел </v>
      </c>
      <c r="E79" s="10">
        <f>'[1]Результаты1'!J71</f>
        <v>1</v>
      </c>
      <c r="F79" s="10">
        <f>'[1]Результаты1'!K71</f>
        <v>-15</v>
      </c>
      <c r="G79" s="10">
        <f>'[1]Результаты1'!L71</f>
        <v>49.08</v>
      </c>
      <c r="H79" s="11">
        <f t="shared" si="26"/>
        <v>0.03181712962962963</v>
      </c>
      <c r="I79" s="12">
        <f>'[1]Результаты 2'!J71</f>
        <v>0</v>
      </c>
      <c r="J79" s="12">
        <f>'[1]Результаты 2'!K71</f>
        <v>37</v>
      </c>
      <c r="K79" s="12">
        <f>'[1]Результаты 2'!L71</f>
        <v>32.69</v>
      </c>
      <c r="L79" s="13">
        <f t="shared" si="27"/>
        <v>0.026064814814814815</v>
      </c>
      <c r="M79" s="14">
        <f t="shared" si="28"/>
        <v>1</v>
      </c>
      <c r="N79" s="14">
        <f t="shared" si="28"/>
        <v>22</v>
      </c>
      <c r="O79" s="14">
        <f t="shared" si="28"/>
        <v>81.77</v>
      </c>
      <c r="P79" s="15">
        <f t="shared" si="29"/>
        <v>0.057881944444444444</v>
      </c>
      <c r="Q79" s="16">
        <f t="shared" si="30"/>
        <v>8.061146354190617</v>
      </c>
      <c r="R79" s="1">
        <f>'[1]Результаты1'!O71+'[1]Результаты 2'!O71</f>
        <v>11200</v>
      </c>
      <c r="S79" s="1">
        <f>'[1]Результаты1'!P71+'[1]Результаты 2'!P71</f>
        <v>0</v>
      </c>
      <c r="T79" s="19"/>
    </row>
    <row r="80" spans="1:20" ht="15.75" thickBot="1">
      <c r="A80" s="8"/>
      <c r="B80" s="9">
        <f>'[1]Результаты 2'!A72</f>
        <v>58</v>
      </c>
      <c r="C80" s="9" t="str">
        <f>'[1]Результаты 2'!B72</f>
        <v>Творогов</v>
      </c>
      <c r="D80" s="9" t="str">
        <f>'[1]Результаты 2'!C72</f>
        <v>Андрей</v>
      </c>
      <c r="E80" s="10">
        <f>'[1]Результаты1'!J72</f>
        <v>-3</v>
      </c>
      <c r="F80" s="10">
        <f>'[1]Результаты1'!K72</f>
        <v>-12</v>
      </c>
      <c r="G80" s="10" t="s">
        <v>14</v>
      </c>
      <c r="H80" s="11" t="s">
        <v>14</v>
      </c>
      <c r="I80" s="12">
        <f>'[1]Результаты 2'!J72</f>
        <v>-3</v>
      </c>
      <c r="J80" s="12">
        <f>'[1]Результаты 2'!K72</f>
        <v>-18</v>
      </c>
      <c r="K80" s="12" t="e">
        <f>'[1]Результаты 2'!L72</f>
        <v>#VALUE!</v>
      </c>
      <c r="L80" s="13" t="s">
        <v>14</v>
      </c>
      <c r="M80" s="14">
        <f t="shared" si="28"/>
        <v>-6</v>
      </c>
      <c r="N80" s="14">
        <f t="shared" si="28"/>
        <v>-30</v>
      </c>
      <c r="O80" s="14" t="e">
        <f t="shared" si="28"/>
        <v>#VALUE!</v>
      </c>
      <c r="P80" s="15" t="s">
        <v>14</v>
      </c>
      <c r="Q80" s="16"/>
      <c r="R80" s="1">
        <f>'[1]Результаты1'!O72+'[1]Результаты 2'!O72</f>
        <v>11200</v>
      </c>
      <c r="S80" s="1">
        <f>'[1]Результаты1'!P72+'[1]Результаты 2'!P72</f>
        <v>0</v>
      </c>
      <c r="T80" s="19"/>
    </row>
    <row r="81" spans="1:20" ht="15.75" thickBot="1">
      <c r="A81" s="29" t="s">
        <v>26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1"/>
      <c r="R81" s="1"/>
      <c r="S81" s="1"/>
      <c r="T81" s="19"/>
    </row>
    <row r="82" spans="1:20" ht="30.75" thickBot="1">
      <c r="A82" s="2" t="s">
        <v>0</v>
      </c>
      <c r="B82" s="3" t="s">
        <v>1</v>
      </c>
      <c r="C82" s="23" t="s">
        <v>2</v>
      </c>
      <c r="D82" s="23"/>
      <c r="E82" s="24" t="s">
        <v>3</v>
      </c>
      <c r="F82" s="25"/>
      <c r="G82" s="25"/>
      <c r="H82" s="26"/>
      <c r="I82" s="27" t="s">
        <v>4</v>
      </c>
      <c r="J82" s="28"/>
      <c r="K82" s="28"/>
      <c r="L82" s="28"/>
      <c r="M82" s="4" t="s">
        <v>5</v>
      </c>
      <c r="N82" s="4" t="s">
        <v>6</v>
      </c>
      <c r="O82" s="4" t="s">
        <v>7</v>
      </c>
      <c r="P82" s="5" t="s">
        <v>8</v>
      </c>
      <c r="Q82" s="6" t="s">
        <v>9</v>
      </c>
      <c r="R82" s="7" t="s">
        <v>10</v>
      </c>
      <c r="S82" s="7" t="s">
        <v>11</v>
      </c>
      <c r="T82" s="20" t="s">
        <v>12</v>
      </c>
    </row>
    <row r="83" spans="1:20" ht="15.75" thickBot="1">
      <c r="A83" s="8">
        <v>1</v>
      </c>
      <c r="B83" s="9">
        <f>'[1]Результаты 2'!A74</f>
        <v>64</v>
      </c>
      <c r="C83" s="9" t="str">
        <f>'[1]Результаты 2'!B74</f>
        <v>Александрова</v>
      </c>
      <c r="D83" s="9" t="str">
        <f>'[1]Результаты 2'!C74</f>
        <v>Анастасия</v>
      </c>
      <c r="E83" s="10">
        <f>'[1]Результаты1'!J74</f>
        <v>0</v>
      </c>
      <c r="F83" s="10">
        <f>'[1]Результаты1'!K74</f>
        <v>1</v>
      </c>
      <c r="G83" s="10">
        <f>'[1]Результаты1'!L74</f>
        <v>1.92</v>
      </c>
      <c r="H83" s="11">
        <f>TIME(E83,F83,G83)</f>
        <v>0.0007060185185185185</v>
      </c>
      <c r="I83" s="12">
        <f>'[1]Результаты 2'!J74</f>
        <v>0</v>
      </c>
      <c r="J83" s="12">
        <f>'[1]Результаты 2'!K74</f>
        <v>0</v>
      </c>
      <c r="K83" s="12">
        <f>'[1]Результаты 2'!L74</f>
        <v>44.58</v>
      </c>
      <c r="L83" s="13">
        <f>TIME(I83,J83,K83)</f>
        <v>0.0005092592592592592</v>
      </c>
      <c r="M83" s="14">
        <f aca="true" t="shared" si="31" ref="M83:O84">E83+I83</f>
        <v>0</v>
      </c>
      <c r="N83" s="14">
        <f t="shared" si="31"/>
        <v>1</v>
      </c>
      <c r="O83" s="14">
        <f t="shared" si="31"/>
        <v>46.5</v>
      </c>
      <c r="P83" s="15">
        <f>TIME(M83,N83,O83)</f>
        <v>0.0012268518518518518</v>
      </c>
      <c r="Q83" s="16">
        <f>((R83/(O83+(N83*60)+(M83*3600)))*3.6)</f>
        <v>13.52112676056338</v>
      </c>
      <c r="R83" s="1">
        <f>'[1]Результаты1'!O74+'[1]Результаты 2'!O74</f>
        <v>400</v>
      </c>
      <c r="S83" s="1"/>
      <c r="T83" s="19"/>
    </row>
    <row r="84" spans="1:20" ht="15.75" thickBot="1">
      <c r="A84" s="8">
        <v>2</v>
      </c>
      <c r="B84" s="9">
        <f>'[1]Результаты 2'!A75</f>
        <v>65</v>
      </c>
      <c r="C84" s="9" t="str">
        <f>'[1]Результаты 2'!B75</f>
        <v>Шепелёва</v>
      </c>
      <c r="D84" s="9" t="str">
        <f>'[1]Результаты 2'!C75</f>
        <v>Елена</v>
      </c>
      <c r="E84" s="10">
        <f>'[1]Результаты1'!J75</f>
        <v>0</v>
      </c>
      <c r="F84" s="10">
        <f>'[1]Результаты1'!K75</f>
        <v>1</v>
      </c>
      <c r="G84" s="10">
        <f>'[1]Результаты1'!L75</f>
        <v>5.23</v>
      </c>
      <c r="H84" s="11">
        <f>TIME(E84,F84,G84)</f>
        <v>0.0007523148148148147</v>
      </c>
      <c r="I84" s="12">
        <f>'[1]Результаты 2'!J75</f>
        <v>0</v>
      </c>
      <c r="J84" s="12">
        <f>'[1]Результаты 2'!K75</f>
        <v>0</v>
      </c>
      <c r="K84" s="12">
        <f>'[1]Результаты 2'!L75</f>
        <v>55.35</v>
      </c>
      <c r="L84" s="13">
        <f>TIME(I84,J84,K84)</f>
        <v>0.000636574074074074</v>
      </c>
      <c r="M84" s="14">
        <f t="shared" si="31"/>
        <v>0</v>
      </c>
      <c r="N84" s="14">
        <f t="shared" si="31"/>
        <v>1</v>
      </c>
      <c r="O84" s="14">
        <f t="shared" si="31"/>
        <v>60.58</v>
      </c>
      <c r="P84" s="15">
        <f>TIME(M84,N84,O84)</f>
        <v>0.001388888888888889</v>
      </c>
      <c r="Q84" s="16">
        <f>((R84/(O84+(N84*60)+(M84*3600)))*3.6)</f>
        <v>11.942278984906286</v>
      </c>
      <c r="R84" s="1">
        <f>'[1]Результаты1'!O75+'[1]Результаты 2'!O75</f>
        <v>400</v>
      </c>
      <c r="S84" s="1">
        <f>'[1]Результаты1'!P75+'[1]Результаты 2'!P75</f>
        <v>0</v>
      </c>
      <c r="T84" s="19"/>
    </row>
  </sheetData>
  <sheetProtection/>
  <mergeCells count="37">
    <mergeCell ref="E71:H71"/>
    <mergeCell ref="I71:L71"/>
    <mergeCell ref="A81:Q81"/>
    <mergeCell ref="C82:D82"/>
    <mergeCell ref="E82:H82"/>
    <mergeCell ref="I82:L82"/>
    <mergeCell ref="A53:Q53"/>
    <mergeCell ref="C54:D54"/>
    <mergeCell ref="E54:H54"/>
    <mergeCell ref="I54:L54"/>
    <mergeCell ref="A70:Q70"/>
    <mergeCell ref="C71:D71"/>
    <mergeCell ref="I31:L31"/>
    <mergeCell ref="A40:Q40"/>
    <mergeCell ref="C41:D41"/>
    <mergeCell ref="E41:H41"/>
    <mergeCell ref="I41:L41"/>
    <mergeCell ref="A48:Q48"/>
    <mergeCell ref="C49:D49"/>
    <mergeCell ref="E49:H49"/>
    <mergeCell ref="I49:L49"/>
    <mergeCell ref="A20:Q20"/>
    <mergeCell ref="C21:D21"/>
    <mergeCell ref="E21:H21"/>
    <mergeCell ref="I21:L21"/>
    <mergeCell ref="A30:Q30"/>
    <mergeCell ref="C31:D31"/>
    <mergeCell ref="E31:H31"/>
    <mergeCell ref="C9:D9"/>
    <mergeCell ref="E9:H9"/>
    <mergeCell ref="I9:L9"/>
    <mergeCell ref="A8:Q8"/>
    <mergeCell ref="B1:R1"/>
    <mergeCell ref="C2:D2"/>
    <mergeCell ref="E2:H2"/>
    <mergeCell ref="I2:L2"/>
    <mergeCell ref="A3:Q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2015-01-16T08:46:11Z</dcterms:modified>
  <cp:category/>
  <cp:version/>
  <cp:contentType/>
  <cp:contentStatus/>
</cp:coreProperties>
</file>